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Competency Matrix" sheetId="2" state="visible" r:id="rId2"/>
    <sheet xmlns:r="http://schemas.openxmlformats.org/officeDocument/2006/relationships" name="Form and Dashboard" sheetId="3" state="visible" r:id="rId3"/>
  </sheets>
  <definedNames>
    <definedName name="_xlnm.Print_Area" localSheetId="0">'Instructions'!$A$1:$C$27</definedName>
    <definedName name="_xlnm.Print_Area" localSheetId="1">'Competency Matrix'!$A$1:$J$19</definedName>
    <definedName name="_xlnm.Print_Area" localSheetId="2">'Form and Dashboard'!$A$1:$O$31</definedName>
  </definedNames>
  <calcPr calcId="124519" calcMode="auto" fullCalcOnLoad="1" forceFullCalc="1"/>
</workbook>
</file>

<file path=xl/styles.xml><?xml version="1.0" encoding="utf-8"?>
<styleSheet xmlns="http://schemas.openxmlformats.org/spreadsheetml/2006/main">
  <numFmts count="0"/>
  <fonts count="18">
    <font>
      <name val="Calibri"/>
      <family val="2"/>
      <color theme="1"/>
      <sz val="11"/>
      <scheme val="minor"/>
    </font>
    <font>
      <name val="Aptos Display"/>
      <b val="1"/>
      <color rgb="00FFFFFF"/>
      <sz val="20"/>
    </font>
    <font>
      <name val="Aptos"/>
      <b val="1"/>
      <color rgb="001F4E78"/>
      <sz val="14"/>
    </font>
    <font>
      <name val="Aptos"/>
      <color rgb="001F1F1F"/>
      <sz val="11"/>
    </font>
    <font>
      <name val="Aptos"/>
      <b val="1"/>
      <color rgb="001F4E78"/>
      <sz val="11"/>
    </font>
    <font>
      <name val="Aptos"/>
      <b val="1"/>
      <color rgb="00FFFFFF"/>
      <sz val="12"/>
    </font>
    <font>
      <name val="Aptos"/>
      <b val="1"/>
      <color rgb="001F1F1F"/>
      <sz val="11"/>
    </font>
    <font>
      <name val="Aptos Display"/>
      <b val="1"/>
      <color rgb="00FFFFFF"/>
      <sz val="18"/>
    </font>
    <font>
      <name val="Aptos"/>
      <b val="1"/>
      <color rgb="001F4E78"/>
      <sz val="10.5"/>
    </font>
    <font>
      <name val="Aptos"/>
      <b val="1"/>
      <color rgb="00FFFFFF"/>
      <sz val="14"/>
    </font>
    <font>
      <name val="Aptos"/>
      <b val="1"/>
      <color rgb="00FFFFFF"/>
      <sz val="13"/>
    </font>
    <font>
      <name val="Aptos"/>
      <b val="1"/>
      <color rgb="00FFFFFF"/>
      <sz val="10"/>
    </font>
    <font>
      <name val="Aptos"/>
      <color rgb="001F1F1F"/>
      <sz val="9.5"/>
    </font>
    <font>
      <name val="Aptos"/>
      <b val="1"/>
      <color rgb="001F4E78"/>
      <sz val="12"/>
    </font>
    <font>
      <name val="Aptos"/>
      <b val="1"/>
      <color rgb="001F1F1F"/>
      <sz val="10"/>
    </font>
    <font>
      <name val="Aptos"/>
      <color rgb="001F1F1F"/>
      <sz val="10"/>
    </font>
    <font>
      <name val="Aptos"/>
      <b val="1"/>
      <color rgb="001F1F1F"/>
      <sz val="9.5"/>
    </font>
    <font>
      <name val="Aptos"/>
      <b val="1"/>
      <color rgb="0017375E"/>
      <sz val="11"/>
    </font>
  </fonts>
  <fills count="15">
    <fill>
      <patternFill/>
    </fill>
    <fill>
      <patternFill patternType="gray125"/>
    </fill>
    <fill>
      <patternFill patternType="solid">
        <fgColor rgb="0017365D"/>
      </patternFill>
    </fill>
    <fill>
      <patternFill patternType="solid">
        <fgColor rgb="00DDEBF7"/>
      </patternFill>
    </fill>
    <fill>
      <patternFill patternType="solid">
        <fgColor rgb="00FFFFFF"/>
      </patternFill>
    </fill>
    <fill>
      <patternFill patternType="solid">
        <fgColor rgb="00FFF2CC"/>
      </patternFill>
    </fill>
    <fill>
      <patternFill patternType="solid">
        <fgColor rgb="001F4E78"/>
      </patternFill>
    </fill>
    <fill>
      <patternFill patternType="solid">
        <fgColor rgb="00F4CCCC"/>
      </patternFill>
    </fill>
    <fill>
      <patternFill patternType="solid">
        <fgColor rgb="00FFE599"/>
      </patternFill>
    </fill>
    <fill>
      <patternFill patternType="solid">
        <fgColor rgb="00D9EAD3"/>
      </patternFill>
    </fill>
    <fill>
      <patternFill patternType="solid">
        <fgColor rgb="0093C47D"/>
      </patternFill>
    </fill>
    <fill>
      <patternFill patternType="solid">
        <fgColor rgb="00F7F9FC"/>
      </patternFill>
    </fill>
    <fill>
      <patternFill patternType="solid">
        <fgColor rgb="0017375E"/>
      </patternFill>
    </fill>
    <fill>
      <patternFill patternType="solid">
        <fgColor rgb="00F4F7FA"/>
      </patternFill>
    </fill>
    <fill>
      <patternFill patternType="solid">
        <fgColor rgb="0070AD47"/>
      </patternFill>
    </fill>
  </fills>
  <borders count="16">
    <border>
      <left/>
      <right/>
      <top/>
      <bottom/>
      <diagonal/>
    </border>
    <border>
      <left style="medium">
        <color rgb="001F4E78"/>
      </left>
      <right style="medium">
        <color rgb="001F4E78"/>
      </right>
      <top style="medium">
        <color rgb="001F4E78"/>
      </top>
      <bottom style="medium">
        <color rgb="001F4E78"/>
      </bottom>
    </border>
    <border>
      <left style="thin">
        <color rgb="00AAB7C4"/>
      </left>
      <right style="thin">
        <color rgb="00AAB7C4"/>
      </right>
      <top style="thin">
        <color rgb="00AAB7C4"/>
      </top>
      <bottom style="thin">
        <color rgb="00AAB7C4"/>
      </bottom>
    </border>
    <border>
      <left/>
      <right/>
      <top style="thin">
        <color rgb="00AAB7C4"/>
      </top>
      <bottom/>
      <diagonal/>
    </border>
    <border>
      <left/>
      <right style="thin">
        <color rgb="00AAB7C4"/>
      </right>
      <top style="thin">
        <color rgb="00AAB7C4"/>
      </top>
      <bottom/>
      <diagonal/>
    </border>
    <border>
      <left/>
      <right style="thin">
        <color rgb="00AAB7C4"/>
      </right>
      <top style="thin">
        <color rgb="00AAB7C4"/>
      </top>
      <bottom style="thin">
        <color rgb="00AAB7C4"/>
      </bottom>
      <diagonal/>
    </border>
    <border>
      <left/>
      <right/>
      <top style="medium">
        <color rgb="001F4E78"/>
      </top>
      <bottom/>
      <diagonal/>
    </border>
    <border>
      <left style="medium">
        <color rgb="001F4E78"/>
      </left>
      <right/>
      <top/>
      <bottom/>
      <diagonal/>
    </border>
    <border>
      <left/>
      <right style="medium">
        <color rgb="001F4E78"/>
      </right>
      <top style="medium">
        <color rgb="001F4E78"/>
      </top>
      <bottom/>
      <diagonal/>
    </border>
    <border>
      <left/>
      <right style="medium">
        <color rgb="001F4E78"/>
      </right>
      <top/>
      <bottom/>
      <diagonal/>
    </border>
    <border>
      <left style="medium">
        <color rgb="001F4E78"/>
      </left>
      <right/>
      <top/>
      <bottom style="medium">
        <color rgb="001F4E78"/>
      </bottom>
      <diagonal/>
    </border>
    <border>
      <left/>
      <right style="medium">
        <color rgb="001F4E78"/>
      </right>
      <top/>
      <bottom style="medium">
        <color rgb="001F4E78"/>
      </bottom>
      <diagonal/>
    </border>
    <border>
      <left/>
      <right style="medium">
        <color rgb="001F4E78"/>
      </right>
      <top style="medium">
        <color rgb="001F4E78"/>
      </top>
      <bottom style="medium">
        <color rgb="001F4E78"/>
      </bottom>
      <diagonal/>
    </border>
    <border>
      <left/>
      <right/>
      <top/>
      <bottom style="medium">
        <color rgb="001F4E78"/>
      </bottom>
      <diagonal/>
    </border>
    <border>
      <left/>
      <right/>
      <top style="medium">
        <color rgb="001F4E78"/>
      </top>
      <bottom style="medium">
        <color rgb="001F4E78"/>
      </bottom>
      <diagonal/>
    </border>
    <border>
      <left/>
      <right/>
      <top style="thin">
        <color rgb="00AAB7C4"/>
      </top>
      <bottom style="thin">
        <color rgb="00AAB7C4"/>
      </bottom>
      <diagonal/>
    </border>
  </borders>
  <cellStyleXfs count="1">
    <xf numFmtId="0" fontId="0" fillId="0" borderId="0"/>
  </cellStyleXfs>
  <cellXfs count="57">
    <xf numFmtId="0" fontId="0" fillId="0" borderId="0" pivotButton="0" quotePrefix="0" xfId="0"/>
    <xf numFmtId="0" fontId="1" fillId="2" borderId="1" applyAlignment="1" pivotButton="0" quotePrefix="0" xfId="0">
      <alignment horizontal="center" vertical="center"/>
    </xf>
    <xf numFmtId="0" fontId="2" fillId="3" borderId="2" pivotButton="0" quotePrefix="0" xfId="0"/>
    <xf numFmtId="0" fontId="3" fillId="4" borderId="2" applyAlignment="1" pivotButton="0" quotePrefix="0" xfId="0">
      <alignment vertical="center" wrapText="1"/>
    </xf>
    <xf numFmtId="0" fontId="4" fillId="5" borderId="2" applyAlignment="1" pivotButton="0" quotePrefix="0" xfId="0">
      <alignment horizontal="center"/>
    </xf>
    <xf numFmtId="0" fontId="5" fillId="6" borderId="1" pivotButton="0" quotePrefix="0" xfId="0"/>
    <xf numFmtId="0" fontId="6" fillId="7" borderId="2" pivotButton="0" quotePrefix="0" xfId="0"/>
    <xf numFmtId="0" fontId="6" fillId="8" borderId="2" pivotButton="0" quotePrefix="0" xfId="0"/>
    <xf numFmtId="0" fontId="6" fillId="9" borderId="2" pivotButton="0" quotePrefix="0" xfId="0"/>
    <xf numFmtId="0" fontId="6" fillId="10" borderId="2" pivotButton="0" quotePrefix="0" xfId="0"/>
    <xf numFmtId="0" fontId="7" fillId="2" borderId="1" applyAlignment="1" pivotButton="0" quotePrefix="0" xfId="0">
      <alignment horizontal="center" vertical="center"/>
    </xf>
    <xf numFmtId="0" fontId="11" fillId="6" borderId="1" applyAlignment="1" pivotButton="0" quotePrefix="0" xfId="0">
      <alignment horizontal="center" vertical="center" wrapText="1"/>
    </xf>
    <xf numFmtId="0" fontId="16" fillId="11" borderId="2" applyAlignment="1" pivotButton="0" quotePrefix="0" xfId="0">
      <alignment horizontal="left" vertical="center" wrapText="1"/>
    </xf>
    <xf numFmtId="0" fontId="12" fillId="11" borderId="2" applyAlignment="1" pivotButton="0" quotePrefix="0" xfId="0">
      <alignment horizontal="left" vertical="center" wrapText="1"/>
    </xf>
    <xf numFmtId="0" fontId="12" fillId="11" borderId="2" applyAlignment="1" pivotButton="0" quotePrefix="0" xfId="0">
      <alignment horizontal="center" vertical="center" wrapText="1"/>
    </xf>
    <xf numFmtId="2" fontId="12" fillId="11" borderId="2" applyAlignment="1" pivotButton="0" quotePrefix="0" xfId="0">
      <alignment horizontal="center" vertical="center" wrapText="1"/>
    </xf>
    <xf numFmtId="0" fontId="16" fillId="4" borderId="2" applyAlignment="1" pivotButton="0" quotePrefix="0" xfId="0">
      <alignment horizontal="left" vertical="center" wrapText="1"/>
    </xf>
    <xf numFmtId="0" fontId="12" fillId="4" borderId="2" applyAlignment="1" pivotButton="0" quotePrefix="0" xfId="0">
      <alignment horizontal="left" vertical="center" wrapText="1"/>
    </xf>
    <xf numFmtId="0" fontId="12" fillId="4" borderId="2" applyAlignment="1" pivotButton="0" quotePrefix="0" xfId="0">
      <alignment horizontal="center" vertical="center" wrapText="1"/>
    </xf>
    <xf numFmtId="2" fontId="12" fillId="4" borderId="2" applyAlignment="1" pivotButton="0" quotePrefix="0" xfId="0">
      <alignment horizontal="center" vertical="center" wrapText="1"/>
    </xf>
    <xf numFmtId="0" fontId="8" fillId="5" borderId="2" applyAlignment="1" pivotButton="0" quotePrefix="0" xfId="0">
      <alignment horizontal="center"/>
    </xf>
    <xf numFmtId="0" fontId="10" fillId="6" borderId="1" applyAlignment="1" pivotButton="0" quotePrefix="0" xfId="0">
      <alignment horizontal="center"/>
    </xf>
    <xf numFmtId="0" fontId="11" fillId="2" borderId="1" applyAlignment="1" pivotButton="0" quotePrefix="0" xfId="0">
      <alignment horizontal="center" vertical="center" wrapText="1"/>
    </xf>
    <xf numFmtId="0" fontId="9" fillId="6" borderId="1" applyAlignment="1" pivotButton="0" quotePrefix="0" xfId="0">
      <alignment horizontal="center"/>
    </xf>
    <xf numFmtId="2" fontId="14" fillId="11" borderId="2" applyAlignment="1" pivotButton="0" quotePrefix="0" xfId="0">
      <alignment horizontal="left" vertical="center" wrapText="1"/>
    </xf>
    <xf numFmtId="2" fontId="15" fillId="11" borderId="2" applyAlignment="1" pivotButton="0" quotePrefix="0" xfId="0">
      <alignment horizontal="center" vertical="center" wrapText="1"/>
    </xf>
    <xf numFmtId="2" fontId="14" fillId="4" borderId="2" applyAlignment="1" pivotButton="0" quotePrefix="0" xfId="0">
      <alignment horizontal="left" vertical="center" wrapText="1"/>
    </xf>
    <xf numFmtId="2" fontId="15" fillId="4" borderId="2" applyAlignment="1" pivotButton="0" quotePrefix="0" xfId="0">
      <alignment horizontal="center" vertical="center" wrapText="1"/>
    </xf>
    <xf numFmtId="0" fontId="6" fillId="3" borderId="1" applyAlignment="1" pivotButton="0" quotePrefix="0" xfId="0">
      <alignment horizontal="left" vertical="center"/>
    </xf>
    <xf numFmtId="0" fontId="13" fillId="5" borderId="1" applyAlignment="1" applyProtection="1" pivotButton="0" quotePrefix="0" xfId="0">
      <alignment horizontal="center" vertical="center"/>
      <protection locked="0" hidden="0"/>
    </xf>
    <xf numFmtId="0" fontId="6" fillId="9" borderId="1" applyAlignment="1" pivotButton="0" quotePrefix="0" xfId="0">
      <alignment horizontal="left" vertical="center"/>
    </xf>
    <xf numFmtId="0" fontId="7" fillId="12" borderId="0" applyAlignment="1" pivotButton="0" quotePrefix="0" xfId="0">
      <alignment horizontal="center" vertical="center" wrapText="1"/>
    </xf>
    <xf numFmtId="0" fontId="10" fillId="12" borderId="0" applyAlignment="1" pivotButton="0" quotePrefix="0" xfId="0">
      <alignment horizontal="left" vertical="center"/>
    </xf>
    <xf numFmtId="0" fontId="3" fillId="13" borderId="0" applyAlignment="1" pivotButton="0" quotePrefix="0" xfId="0">
      <alignment horizontal="left" vertical="center" wrapText="1"/>
    </xf>
    <xf numFmtId="0" fontId="17" fillId="5" borderId="0" applyAlignment="1" pivotButton="0" quotePrefix="0" xfId="0">
      <alignment horizontal="center" vertical="center" wrapText="1"/>
    </xf>
    <xf numFmtId="0" fontId="5" fillId="12" borderId="0" applyAlignment="1" pivotButton="0" quotePrefix="0" xfId="0">
      <alignment horizontal="left" vertical="center"/>
    </xf>
    <xf numFmtId="0" fontId="6" fillId="7" borderId="0" applyAlignment="1" pivotButton="0" quotePrefix="0" xfId="0">
      <alignment horizontal="left" vertical="center"/>
    </xf>
    <xf numFmtId="0" fontId="6" fillId="5" borderId="0" applyAlignment="1" pivotButton="0" quotePrefix="0" xfId="0">
      <alignment horizontal="left" vertical="center"/>
    </xf>
    <xf numFmtId="0" fontId="6" fillId="9" borderId="0" applyAlignment="1" pivotButton="0" quotePrefix="0" xfId="0">
      <alignment horizontal="left" vertical="center"/>
    </xf>
    <xf numFmtId="0" fontId="6" fillId="14" borderId="0" applyAlignment="1" pivotButton="0" quotePrefix="0" xfId="0">
      <alignment horizontal="left" vertical="center"/>
    </xf>
    <xf numFmtId="0" fontId="0" fillId="0" borderId="15" pivotButton="0" quotePrefix="0" xfId="0"/>
    <xf numFmtId="0" fontId="0" fillId="0" borderId="5" pivotButton="0" quotePrefix="0" xfId="0"/>
    <xf numFmtId="0" fontId="0" fillId="0" borderId="14" pivotButton="0" quotePrefix="0" xfId="0"/>
    <xf numFmtId="0" fontId="0" fillId="0" borderId="12" pivotButton="0" quotePrefix="0" xfId="0"/>
    <xf numFmtId="0" fontId="17" fillId="5" borderId="1" applyAlignment="1" applyProtection="1" pivotButton="0" quotePrefix="0" xfId="0">
      <alignment horizontal="center" vertical="center"/>
      <protection locked="0" hidden="0"/>
    </xf>
    <xf numFmtId="0" fontId="0" fillId="2" borderId="0" pivotButton="0" quotePrefix="0" xfId="0"/>
    <xf numFmtId="0" fontId="7" fillId="2" borderId="0" applyAlignment="1" pivotButton="0" quotePrefix="0" xfId="0">
      <alignment horizontal="center" vertical="center" wrapText="1"/>
    </xf>
    <xf numFmtId="0" fontId="0" fillId="2" borderId="6" pivotButton="0" quotePrefix="0" xfId="0"/>
    <xf numFmtId="0" fontId="0" fillId="2" borderId="8" pivotButton="0" quotePrefix="0" xfId="0"/>
    <xf numFmtId="0" fontId="0" fillId="2" borderId="10" pivotButton="0" quotePrefix="0" xfId="0"/>
    <xf numFmtId="0" fontId="0" fillId="2" borderId="13" pivotButton="0" quotePrefix="0" xfId="0"/>
    <xf numFmtId="0" fontId="0" fillId="2" borderId="11" pivotButton="0" quotePrefix="0" xfId="0"/>
    <xf numFmtId="0" fontId="0" fillId="0" borderId="6" pivotButton="0" quotePrefix="0" xfId="0"/>
    <xf numFmtId="0" fontId="0" fillId="0" borderId="8" pivotButton="0" quotePrefix="0" xfId="0"/>
    <xf numFmtId="0" fontId="0" fillId="0" borderId="10" pivotButton="0" quotePrefix="0" xfId="0"/>
    <xf numFmtId="0" fontId="0" fillId="0" borderId="13" pivotButton="0" quotePrefix="0" xfId="0"/>
    <xf numFmtId="0" fontId="0" fillId="0" borderId="11" pivotButton="0" quotePrefix="0" xfId="0"/>
  </cellXfs>
  <cellStyles count="1">
    <cellStyle name="Normal" xfId="0" builtinId="0" hidden="0"/>
  </cellStyles>
  <dxfs count="4">
    <dxf>
      <fill>
        <patternFill patternType="solid">
          <fgColor rgb="00F4CCCC"/>
        </patternFill>
      </fill>
    </dxf>
    <dxf>
      <fill>
        <patternFill patternType="solid">
          <fgColor rgb="00FFE599"/>
        </patternFill>
      </fill>
    </dxf>
    <dxf>
      <fill>
        <patternFill patternType="solid">
          <fgColor rgb="00D9EAD3"/>
        </patternFill>
      </fill>
    </dxf>
    <dxf>
      <fill>
        <patternFill patternType="solid">
          <fgColor rgb="0093C47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PRE vs POST by competence area</a:t>
            </a:r>
          </a:p>
        </rich>
      </tx>
    </title>
    <plotArea>
      <radarChart>
        <radarStyle val="standard"/>
        <ser>
          <idx val="0"/>
          <order val="0"/>
          <tx>
            <v>PRE</v>
          </tx>
          <spPr>
            <a:ln xmlns:a="http://schemas.openxmlformats.org/drawingml/2006/main" w="28575">
              <a:solidFill>
                <a:srgbClr val="4472C4"/>
              </a:solidFill>
              <a:prstDash val="solid"/>
            </a:ln>
          </spPr>
          <marker>
            <symbol val="none"/>
            <spPr>
              <a:ln xmlns:a="http://schemas.openxmlformats.org/drawingml/2006/main">
                <a:prstDash val="solid"/>
              </a:ln>
            </spPr>
          </marker>
          <cat>
            <strRef>
              <f>'Form and Dashboard'!$O$5:$O$8</f>
              <strCache>
                <ptCount val="4"/>
                <pt idx="0">
                  <v>Hybrid Reading</v>
                </pt>
                <pt idx="1">
                  <v>Body &amp; Mind</v>
                </pt>
                <pt idx="2">
                  <v>Digital Responsibility</v>
                </pt>
                <pt idx="3">
                  <v>Digital Reading Futures</v>
                </pt>
              </strCache>
            </strRef>
          </cat>
          <val>
            <numRef>
              <f>'Form and Dashboard'!$K$5:$K$8</f>
            </numRef>
          </val>
        </ser>
        <ser>
          <idx val="1"/>
          <order val="1"/>
          <tx>
            <v>POST</v>
          </tx>
          <spPr>
            <a:ln xmlns:a="http://schemas.openxmlformats.org/drawingml/2006/main" w="28575">
              <a:solidFill>
                <a:srgbClr val="70AD47"/>
              </a:solidFill>
              <a:prstDash val="solid"/>
            </a:ln>
          </spPr>
          <marker>
            <symbol val="none"/>
            <spPr>
              <a:ln xmlns:a="http://schemas.openxmlformats.org/drawingml/2006/main">
                <a:prstDash val="solid"/>
              </a:ln>
            </spPr>
          </marker>
          <cat>
            <strRef>
              <f>'Form and Dashboard'!$O$5:$O$8</f>
              <strCache>
                <ptCount val="4"/>
                <pt idx="0">
                  <v>Hybrid Reading</v>
                </pt>
                <pt idx="1">
                  <v>Body &amp; Mind</v>
                </pt>
                <pt idx="2">
                  <v>Digital Responsibility</v>
                </pt>
                <pt idx="3">
                  <v>Digital Reading Futures</v>
                </pt>
              </strCache>
            </strRef>
          </cat>
          <val>
            <numRef>
              <f>'Form and Dashboard'!$L$5:$L$8</f>
            </numRef>
          </val>
        </ser>
        <axId val="10"/>
        <axId val="100"/>
      </radarChart>
      <catAx>
        <axId val="10"/>
        <scaling>
          <orientation val="minMax"/>
        </scaling>
        <delete val="0"/>
        <axPos val="l"/>
        <majorTickMark val="none"/>
        <minorTickMark val="none"/>
        <tickLblPos val="nextTo"/>
        <crossAx val="100"/>
        <lblOffset val="100"/>
      </catAx>
      <valAx>
        <axId val="100"/>
        <scaling>
          <orientation val="minMax"/>
          <max val="5"/>
          <min val="0"/>
        </scaling>
        <delete val="0"/>
        <axPos val="l"/>
        <majorGridlines/>
        <majorTickMark val="none"/>
        <minorTickMark val="none"/>
        <tickLblPos val="nextTo"/>
        <crossAx val="10"/>
        <majorUnit val="1"/>
      </valAx>
    </plotArea>
    <legend>
      <legendPos val="b"/>
      <overlay val="0"/>
    </legend>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3.png" Id="rId2"/></Relationships>
</file>

<file path=xl/drawings/drawing1.xml><?xml version="1.0" encoding="utf-8"?>
<wsDr xmlns="http://schemas.openxmlformats.org/drawingml/2006/spreadsheetDrawing">
  <oneCellAnchor>
    <from>
      <col>0</col>
      <colOff>0</colOff>
      <row>0</row>
      <rowOff>0</rowOff>
    </from>
    <ext cx="8667750" cy="857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0</col>
      <colOff>0</colOff>
      <row>0</row>
      <rowOff>0</rowOff>
    </from>
    <ext cx="12573000" cy="857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9</col>
      <colOff>0</colOff>
      <row>9</row>
      <rowOff>0</rowOff>
    </from>
    <ext cx="4031999" cy="2988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0</row>
      <rowOff>0</rowOff>
    </from>
    <ext cx="13144500" cy="85725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outlinePr summaryBelow="1" summaryRight="1"/>
    <pageSetUpPr/>
  </sheetPr>
  <dimension ref="A1:N26"/>
  <sheetViews>
    <sheetView showGridLines="0" workbookViewId="0"/>
  </sheetViews>
  <sheetFormatPr baseColWidth="8" defaultRowHeight="15"/>
  <cols>
    <col width="20" customWidth="1" min="1" max="1"/>
    <col width="92" customWidth="1" min="2" max="2"/>
    <col width="20" customWidth="1" min="3" max="3"/>
    <col width="9" customWidth="1" min="4" max="4"/>
    <col width="9" customWidth="1" min="5" max="5"/>
    <col width="9" customWidth="1" min="6" max="6"/>
    <col width="9" customWidth="1" min="7" max="7"/>
    <col width="9" customWidth="1" min="8" max="8"/>
    <col width="9" customWidth="1" min="9" max="9"/>
    <col width="9" customWidth="1" min="10" max="10"/>
    <col width="9" customWidth="1" min="11" max="11"/>
    <col width="9" customWidth="1" min="12" max="12"/>
    <col width="9" customWidth="1" min="13" max="13"/>
    <col width="9" customWidth="1" min="14" max="14"/>
  </cols>
  <sheetData>
    <row r="1" ht="45" customHeight="1">
      <c r="A1" s="45" t="n"/>
      <c r="B1" s="46" t="n"/>
      <c r="C1" s="45" t="n"/>
      <c r="D1" s="45" t="n"/>
      <c r="E1" s="45" t="n"/>
      <c r="F1" s="45" t="n"/>
      <c r="G1" s="45" t="n"/>
      <c r="H1" s="45" t="n"/>
      <c r="I1" s="45" t="n"/>
      <c r="J1" s="45" t="n"/>
      <c r="K1" s="45" t="n"/>
      <c r="L1" s="45" t="n"/>
      <c r="M1" s="45" t="n"/>
      <c r="N1" s="45" t="n"/>
    </row>
    <row r="2" ht="45" customHeight="1">
      <c r="A2" s="45" t="n"/>
      <c r="C2" s="45" t="n"/>
      <c r="D2" s="45" t="n"/>
      <c r="E2" s="45" t="n"/>
      <c r="F2" s="45" t="n"/>
      <c r="G2" s="45" t="n"/>
      <c r="H2" s="45" t="n"/>
      <c r="I2" s="45" t="n"/>
      <c r="J2" s="45" t="n"/>
      <c r="K2" s="45" t="n"/>
      <c r="L2" s="45" t="n"/>
      <c r="M2" s="45" t="n"/>
      <c r="N2" s="45" t="n"/>
    </row>
    <row r="3" ht="22" customHeight="1"/>
    <row r="4" ht="28" customHeight="1"/>
    <row r="5" ht="28" customHeight="1"/>
    <row r="6" ht="28" customHeight="1"/>
    <row r="7" ht="22" customHeight="1"/>
    <row r="8" ht="22" customHeight="1">
      <c r="B8" s="32" t="inlineStr">
        <is>
          <t>How to use this workbook</t>
        </is>
      </c>
    </row>
    <row r="9" ht="22" customHeight="1"/>
    <row r="10" ht="36" customHeight="1">
      <c r="B10" s="33" t="inlineStr">
        <is>
          <t>1. Open the Form and Dashboard sheet.</t>
        </is>
      </c>
    </row>
    <row r="11" ht="22" customHeight="1"/>
    <row r="12" ht="36" customHeight="1">
      <c r="B12" s="33" t="inlineStr">
        <is>
          <t>2. Enter a whole-number score from 1 to 5 in every yellow PRE field before the activity.</t>
        </is>
      </c>
    </row>
    <row r="13" ht="22" customHeight="1"/>
    <row r="14" ht="36" customHeight="1">
      <c r="B14" s="33" t="inlineStr">
        <is>
          <t>3. Complete the yellow POST fields after the activity.</t>
        </is>
      </c>
    </row>
    <row r="15" ht="22" customHeight="1"/>
    <row r="16" ht="36" customHeight="1">
      <c r="B16" s="33" t="inlineStr">
        <is>
          <t>4. Review the section summary, radar chart and competency matrix.</t>
        </is>
      </c>
    </row>
    <row r="17" ht="22" customHeight="1"/>
    <row r="18" ht="36" customHeight="1">
      <c r="B18" s="33" t="inlineStr">
        <is>
          <t>5. Only yellow cells are editable. All other cells are protected.</t>
        </is>
      </c>
    </row>
    <row r="19" ht="22" customHeight="1"/>
    <row r="20" ht="30" customHeight="1">
      <c r="B20" s="34" t="inlineStr">
        <is>
          <t>Scale: 1 = Not at all, 2 = A little, 3 = Sometimes, 4 = Often, 5 = Very well</t>
        </is>
      </c>
    </row>
    <row r="21" ht="22" customHeight="1"/>
    <row r="22" ht="22" customHeight="1">
      <c r="B22" s="35" t="inlineStr">
        <is>
          <t>Colour legend</t>
        </is>
      </c>
    </row>
    <row r="23" ht="25" customHeight="1">
      <c r="B23" s="36" t="inlineStr">
        <is>
          <t>Red: 1.0–1.9</t>
        </is>
      </c>
    </row>
    <row r="24" ht="25" customHeight="1">
      <c r="B24" s="37" t="inlineStr">
        <is>
          <t>Yellow: 2.0–2.9</t>
        </is>
      </c>
    </row>
    <row r="25" ht="25" customHeight="1">
      <c r="B25" s="38" t="inlineStr">
        <is>
          <t>Light green: 3.0–3.9</t>
        </is>
      </c>
    </row>
    <row r="26" ht="25" customHeight="1">
      <c r="B26" s="39" t="inlineStr">
        <is>
          <t>Green: 4.0–5.0</t>
        </is>
      </c>
    </row>
    <row r="27" ht="22" customHeight="1"/>
    <row r="28" ht="22" customHeight="1"/>
    <row r="29" ht="22" customHeight="1"/>
    <row r="30" ht="22" customHeight="1"/>
    <row r="31" ht="22" customHeight="1"/>
  </sheetData>
  <sheetProtection selectLockedCells="1" selectUnlockedCells="0" sheet="1" objects="1" insertRows="1" insertHyperlinks="1" autoFilter="1" scenarios="1" formatColumns="1" deleteColumns="1" insertColumns="1" pivotTables="1" deleteRows="1" formatCells="1" formatRows="1" sort="1" password="94C9"/>
  <mergeCells count="13">
    <mergeCell ref="B24:C24"/>
    <mergeCell ref="B16:C16"/>
    <mergeCell ref="B25:C25"/>
    <mergeCell ref="B20:C20"/>
    <mergeCell ref="B10:C10"/>
    <mergeCell ref="B23:C23"/>
    <mergeCell ref="B22:C22"/>
    <mergeCell ref="B14:C14"/>
    <mergeCell ref="B1:B2"/>
    <mergeCell ref="B26:C26"/>
    <mergeCell ref="B18:C18"/>
    <mergeCell ref="B8:C8"/>
    <mergeCell ref="B12:C12"/>
  </mergeCells>
  <pageMargins left="0.3" right="0.3" top="0.4" bottom="0.4" header="0.2" footer="0.2"/>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N19"/>
  <sheetViews>
    <sheetView showGridLines="0" workbookViewId="0"/>
  </sheetViews>
  <sheetFormatPr baseColWidth="8" defaultRowHeight="15"/>
  <cols>
    <col width="31" customWidth="1" min="1" max="1"/>
    <col width="44" customWidth="1" min="2" max="2"/>
    <col width="28" customWidth="1" min="3" max="3"/>
    <col width="45" customWidth="1" min="4" max="4"/>
    <col width="28" customWidth="1" min="5" max="5"/>
    <col width="45" customWidth="1" min="6" max="6"/>
    <col width="18" customWidth="1" min="7" max="7"/>
    <col width="11" customWidth="1" min="8" max="8"/>
    <col width="11" customWidth="1" min="9" max="9"/>
    <col width="11" customWidth="1" min="10" max="10"/>
    <col width="9" customWidth="1" min="11" max="11"/>
    <col width="9" customWidth="1" min="12" max="12"/>
    <col width="9" customWidth="1" min="13" max="13"/>
    <col width="9" customWidth="1" min="14" max="14"/>
  </cols>
  <sheetData>
    <row r="1" ht="45" customHeight="1">
      <c r="A1" s="10" t="n"/>
      <c r="B1" s="10" t="n"/>
      <c r="C1" s="52" t="n"/>
      <c r="D1" s="52" t="n"/>
      <c r="E1" s="52" t="n"/>
      <c r="F1" s="52" t="n"/>
      <c r="G1" s="52" t="n"/>
      <c r="H1" s="52" t="n"/>
      <c r="I1" s="53" t="n"/>
      <c r="J1" s="45" t="n"/>
      <c r="K1" s="45" t="n"/>
      <c r="L1" s="45" t="n"/>
      <c r="M1" s="45" t="n"/>
      <c r="N1" s="45" t="n"/>
    </row>
    <row r="2" ht="45" customHeight="1">
      <c r="A2" s="45" t="n"/>
      <c r="B2" s="54" t="n"/>
      <c r="C2" s="55" t="n"/>
      <c r="D2" s="55" t="n"/>
      <c r="E2" s="55" t="n"/>
      <c r="F2" s="55" t="n"/>
      <c r="G2" s="55" t="n"/>
      <c r="H2" s="55" t="n"/>
      <c r="I2" s="56" t="n"/>
      <c r="J2" s="45" t="n"/>
      <c r="K2" s="45" t="n"/>
      <c r="L2" s="45" t="n"/>
      <c r="M2" s="45" t="n"/>
      <c r="N2" s="45" t="n"/>
    </row>
    <row r="3" ht="58" customHeight="1"/>
    <row r="4">
      <c r="A4" s="11" t="inlineStr">
        <is>
          <t>Knowledge/ Awareness of:</t>
        </is>
      </c>
      <c r="B4" s="11" t="inlineStr">
        <is>
          <t>Description</t>
        </is>
      </c>
      <c r="C4" s="11" t="inlineStr">
        <is>
          <t>Skills/ Ability for:</t>
        </is>
      </c>
      <c r="D4" s="11" t="inlineStr">
        <is>
          <t>Description</t>
        </is>
      </c>
      <c r="E4" s="11" t="inlineStr">
        <is>
          <t>Attitudes/ Demonstrating:</t>
        </is>
      </c>
      <c r="F4" s="11" t="inlineStr">
        <is>
          <t>Description</t>
        </is>
      </c>
      <c r="G4" s="11" t="inlineStr">
        <is>
          <t>Linked questions</t>
        </is>
      </c>
      <c r="H4" s="11" t="inlineStr">
        <is>
          <t>PRE</t>
        </is>
      </c>
      <c r="I4" s="11" t="inlineStr">
        <is>
          <t>POST</t>
        </is>
      </c>
      <c r="J4" s="11" t="inlineStr">
        <is>
          <t>Change</t>
        </is>
      </c>
    </row>
    <row r="5" ht="78" customHeight="1">
      <c r="A5" s="12" t="inlineStr">
        <is>
          <t>Critical Reading in the Digital Age</t>
        </is>
      </c>
      <c r="B5" s="13" t="inlineStr">
        <is>
          <t>The ability to recognize misinformation and evaluate digital content critically is essential for navigating modern media landscapes. This competency emphasizes fact-checking, source validation, and distinguishing between credible and unreliable information.</t>
        </is>
      </c>
      <c r="C5" s="12" t="inlineStr">
        <is>
          <t>Identifying misinformation</t>
        </is>
      </c>
      <c r="D5" s="13" t="inlineStr">
        <is>
          <t>The ability to assess the credibility of online information by verifying sources, cross-referencing facts, and recognizing misleading content. This skill supports informed decision-making in digital reading environments.</t>
        </is>
      </c>
      <c r="E5" s="12" t="inlineStr">
        <is>
          <t>Awareness of the need for verification</t>
        </is>
      </c>
      <c r="F5" s="13" t="inlineStr">
        <is>
          <t>Recognizing the importance of fact-checking, source validation, and critical thinking when engaging with digital and traditional reading materials. This attitude promotes responsible information consumption.</t>
        </is>
      </c>
      <c r="G5" s="14" t="inlineStr">
        <is>
          <t>Q1, Q5</t>
        </is>
      </c>
      <c r="H5" s="15">
        <f>IF(COUNT('Form and Dashboard'!D9,'Form and Dashboard'!D13)=0,"",AVERAGE('Form and Dashboard'!D9,'Form and Dashboard'!D13))</f>
        <v/>
      </c>
      <c r="I5" s="15">
        <f>IF(COUNT('Form and Dashboard'!H9,'Form and Dashboard'!H13)=0,"",AVERAGE('Form and Dashboard'!H9,'Form and Dashboard'!H13))</f>
        <v/>
      </c>
      <c r="J5" s="15">
        <f>IF(OR(H5="",I5=""),"",I5-H5)</f>
        <v/>
      </c>
    </row>
    <row r="6" ht="78" customHeight="1">
      <c r="A6" s="16" t="inlineStr">
        <is>
          <t>Analysis of Digital and Traditional Content</t>
        </is>
      </c>
      <c r="B6" s="17" t="inlineStr">
        <is>
          <t>Comparative analysis of digital and print media requires an understanding of structural, contextual, and reliability differences between sources. This competency enables individuals to assess the depth, credibility, and intent behind different forms of information.</t>
        </is>
      </c>
      <c r="C6" s="16" t="inlineStr">
        <is>
          <t>Comparing different sources</t>
        </is>
      </c>
      <c r="D6" s="17" t="inlineStr">
        <is>
          <t>The capacity to analyze and contrast information from multiple sources to identify biases, inconsistencies, and credibility gaps. This skill enables critical evaluation of both digital and traditional texts.</t>
        </is>
      </c>
      <c r="E6" s="16" t="inlineStr">
        <is>
          <t>Skepticism towards one-sided narratives</t>
        </is>
      </c>
      <c r="F6" s="17" t="inlineStr">
        <is>
          <t>Maintaining a critical approach to reading by questioning biases, considering multiple perspectives, and evaluating the credibility of sources. This attitude fosters independent and analytical thinking.</t>
        </is>
      </c>
      <c r="G6" s="18" t="inlineStr">
        <is>
          <t>Q1, Q3</t>
        </is>
      </c>
      <c r="H6" s="19">
        <f>IF(COUNT('Form and Dashboard'!D9,'Form and Dashboard'!D11)=0,"",AVERAGE('Form and Dashboard'!D9,'Form and Dashboard'!D11))</f>
        <v/>
      </c>
      <c r="I6" s="19">
        <f>IF(COUNT('Form and Dashboard'!H9,'Form and Dashboard'!H11)=0,"",AVERAGE('Form and Dashboard'!H9,'Form and Dashboard'!H11))</f>
        <v/>
      </c>
      <c r="J6" s="19">
        <f>IF(OR(H6="",I6=""),"",I6-H6)</f>
        <v/>
      </c>
    </row>
    <row r="7" ht="78" customHeight="1">
      <c r="A7" s="12" t="inlineStr">
        <is>
          <t>Making Reading Decisions</t>
        </is>
      </c>
      <c r="B7" s="13" t="inlineStr">
        <is>
          <t>The ability to select meaningful and reliable reading materials supports knowledge acquisition and informed decision-making. This competency involves identifying high-quality sources while avoiding misleading, biased, or low-value content.</t>
        </is>
      </c>
      <c r="C7" s="12" t="inlineStr">
        <is>
          <t>Selecting valuable content</t>
        </is>
      </c>
      <c r="D7" s="13" t="inlineStr">
        <is>
          <t>The skill of distinguishing high-quality, relevant reading materials from superficial, misleading, or unverified sources. This ability fosters informed content consumption and knowledge development.</t>
        </is>
      </c>
      <c r="E7" s="12" t="inlineStr">
        <is>
          <t>Conscious content choices</t>
        </is>
      </c>
      <c r="F7" s="13" t="inlineStr">
        <is>
          <t>Developing a thoughtful approach to selecting reading materials that contribute to knowledge growth and personal development. This attitude encourages intentional and informed reading habits.</t>
        </is>
      </c>
      <c r="G7" s="14" t="inlineStr">
        <is>
          <t>Q1, Q16</t>
        </is>
      </c>
      <c r="H7" s="15">
        <f>IF(COUNT('Form and Dashboard'!D9,'Form and Dashboard'!D27)=0,"",AVERAGE('Form and Dashboard'!D9,'Form and Dashboard'!D27))</f>
        <v/>
      </c>
      <c r="I7" s="15">
        <f>IF(COUNT('Form and Dashboard'!H9,'Form and Dashboard'!H27)=0,"",AVERAGE('Form and Dashboard'!H9,'Form and Dashboard'!H27))</f>
        <v/>
      </c>
      <c r="J7" s="15">
        <f>IF(OR(H7="",I7=""),"",I7-H7)</f>
        <v/>
      </c>
    </row>
    <row r="8" ht="78" customHeight="1">
      <c r="A8" s="16" t="inlineStr">
        <is>
          <t>Bridging Digital and Traditional Reading</t>
        </is>
      </c>
      <c r="B8" s="17" t="inlineStr">
        <is>
          <t>A flexible reading approach allows individuals to transition between digital and traditional formats based on context and purpose. This competency supports hybrid literacy development by fostering adaptability in comprehension strategies.</t>
        </is>
      </c>
      <c r="C8" s="16" t="inlineStr">
        <is>
          <t>Switching between formats</t>
        </is>
      </c>
      <c r="D8" s="17" t="inlineStr">
        <is>
          <t>The ability to adapt reading strategies to different formats, including digital, print, and audio, based on context and purpose. This skill ensures flexible and efficient literacy engagement.</t>
        </is>
      </c>
      <c r="E8" s="16" t="inlineStr">
        <is>
          <t>Openness to different reading methods</t>
        </is>
      </c>
      <c r="F8" s="17" t="inlineStr">
        <is>
          <t>Embracing various reading formats, including print, digital, and audio, based on context and learning preferences. This attitude promotes adaptability and a diversified literacy experience.</t>
        </is>
      </c>
      <c r="G8" s="18" t="inlineStr">
        <is>
          <t>Q3, Q8, Q16, Q20</t>
        </is>
      </c>
      <c r="H8" s="19">
        <f>IF(COUNT('Form and Dashboard'!D11,'Form and Dashboard'!D17,'Form and Dashboard'!D27,'Form and Dashboard'!D31)=0,"",AVERAGE('Form and Dashboard'!D11,'Form and Dashboard'!D17,'Form and Dashboard'!D27,'Form and Dashboard'!D31))</f>
        <v/>
      </c>
      <c r="I8" s="19">
        <f>IF(COUNT('Form and Dashboard'!H11,'Form and Dashboard'!H17,'Form and Dashboard'!H27,'Form and Dashboard'!H31)=0,"",AVERAGE('Form and Dashboard'!H11,'Form and Dashboard'!H17,'Form and Dashboard'!H27,'Form and Dashboard'!H31))</f>
        <v/>
      </c>
      <c r="J8" s="19">
        <f>IF(OR(H8="",I8=""),"",I8-H8)</f>
        <v/>
      </c>
    </row>
    <row r="9" ht="78" customHeight="1">
      <c r="A9" s="12" t="inlineStr">
        <is>
          <t>Attention Management While Reading</t>
        </is>
      </c>
      <c r="B9" s="13" t="inlineStr">
        <is>
          <t>Focused reading requires the ability to regulate digital distractions and maintain engagement with complex texts. This competency supports sustained attention, deep comprehension, and mindful reading habits in various formats.</t>
        </is>
      </c>
      <c r="C9" s="12" t="inlineStr">
        <is>
          <t>Eliminating distractions</t>
        </is>
      </c>
      <c r="D9" s="13" t="inlineStr">
        <is>
          <t>The capability to regulate attention and minimize external interruptions while reading, particularly in digital environments. This skill enhances comprehension and deep reading engagement.</t>
        </is>
      </c>
      <c r="E9" s="12" t="inlineStr">
        <is>
          <t>Awareness of screen impact</t>
        </is>
      </c>
      <c r="F9" s="13" t="inlineStr">
        <is>
          <t>Understanding how digital reading affects comprehension, attention span, and cognitive engagement. This attitude encourages mindful media consumption and reading strategies.</t>
        </is>
      </c>
      <c r="G9" s="14" t="inlineStr">
        <is>
          <t>Q2, Q4, Q7, Q18, Q19</t>
        </is>
      </c>
      <c r="H9" s="15">
        <f>IF(COUNT('Form and Dashboard'!D10,'Form and Dashboard'!D12,'Form and Dashboard'!D16,'Form and Dashboard'!D29,'Form and Dashboard'!D30)=0,"",AVERAGE('Form and Dashboard'!D10,'Form and Dashboard'!D12,'Form and Dashboard'!D16,'Form and Dashboard'!D29,'Form and Dashboard'!D30))</f>
        <v/>
      </c>
      <c r="I9" s="15">
        <f>IF(COUNT('Form and Dashboard'!H10,'Form and Dashboard'!H12,'Form and Dashboard'!H16,'Form and Dashboard'!H29,'Form and Dashboard'!H30)=0,"",AVERAGE('Form and Dashboard'!H10,'Form and Dashboard'!H12,'Form and Dashboard'!H16,'Form and Dashboard'!H29,'Form and Dashboard'!H30))</f>
        <v/>
      </c>
      <c r="J9" s="15">
        <f>IF(OR(H9="",I9=""),"",I9-H9)</f>
        <v/>
      </c>
    </row>
    <row r="10" ht="78" customHeight="1">
      <c r="A10" s="16" t="inlineStr">
        <is>
          <t>Reflective Reading</t>
        </is>
      </c>
      <c r="B10" s="17" t="inlineStr">
        <is>
          <t>Reflection enhances comprehension by encouraging readers to critically engage with text, formulate insights, and connect ideas. This competency emphasizes annotation, summarization, and the application of knowledge beyond initial exposure.</t>
        </is>
      </c>
      <c r="C10" s="16" t="inlineStr">
        <is>
          <t>Taking notes and highlighting</t>
        </is>
      </c>
      <c r="D10" s="17" t="inlineStr">
        <is>
          <t>The ability to actively engage with texts through annotation, summarization, and keyword identification. This skill strengthens information retention and reflective learning.</t>
        </is>
      </c>
      <c r="E10" s="16" t="inlineStr">
        <is>
          <t>Appreciation of the reading process</t>
        </is>
      </c>
      <c r="F10" s="17" t="inlineStr">
        <is>
          <t>Valuing reading as an active learning process that involves reflection, comprehension, and intellectual growth. This attitude supports deep engagement with texts.</t>
        </is>
      </c>
      <c r="G10" s="18" t="inlineStr">
        <is>
          <t>Q3, Q4, Q17</t>
        </is>
      </c>
      <c r="H10" s="19">
        <f>IF(COUNT('Form and Dashboard'!D11,'Form and Dashboard'!D12,'Form and Dashboard'!D28)=0,"",AVERAGE('Form and Dashboard'!D11,'Form and Dashboard'!D12,'Form and Dashboard'!D28))</f>
        <v/>
      </c>
      <c r="I10" s="19">
        <f>IF(COUNT('Form and Dashboard'!H11,'Form and Dashboard'!H12,'Form and Dashboard'!H28)=0,"",AVERAGE('Form and Dashboard'!H11,'Form and Dashboard'!H12,'Form and Dashboard'!H28))</f>
        <v/>
      </c>
      <c r="J10" s="19">
        <f>IF(OR(H10="",I10=""),"",I10-H10)</f>
        <v/>
      </c>
    </row>
    <row r="11" ht="78" customHeight="1">
      <c r="A11" s="12" t="inlineStr">
        <is>
          <t>Applying Reading in Practice</t>
        </is>
      </c>
      <c r="B11" s="13" t="inlineStr">
        <is>
          <t>Effective literacy extends beyond comprehension to real-world application, allowing individuals to translate insights into discussions, projects, and decision-making. This competency strengthens analytical and problem-solving abilities through active engagement with reading materials.</t>
        </is>
      </c>
      <c r="C11" s="12" t="inlineStr">
        <is>
          <t>Using knowledge from texts</t>
        </is>
      </c>
      <c r="D11" s="13" t="inlineStr">
        <is>
          <t>The skill of applying insights gained from reading to discussions, decision-making, and problem-solving. This ability fosters deeper cognitive processing and real-world literacy applications.</t>
        </is>
      </c>
      <c r="E11" s="12" t="inlineStr">
        <is>
          <t>Recognition of the value of books</t>
        </is>
      </c>
      <c r="F11" s="13" t="inlineStr">
        <is>
          <t>Understanding the long-term benefits of reading for personal, academic, and professional development. This attitude fosters a lifelong reading habit.</t>
        </is>
      </c>
      <c r="G11" s="14" t="inlineStr">
        <is>
          <t>Q4, Q15</t>
        </is>
      </c>
      <c r="H11" s="15">
        <f>IF(COUNT('Form and Dashboard'!D12,'Form and Dashboard'!D25)=0,"",AVERAGE('Form and Dashboard'!D12,'Form and Dashboard'!D25))</f>
        <v/>
      </c>
      <c r="I11" s="15">
        <f>IF(COUNT('Form and Dashboard'!H12,'Form and Dashboard'!H25)=0,"",AVERAGE('Form and Dashboard'!H12,'Form and Dashboard'!H25))</f>
        <v/>
      </c>
      <c r="J11" s="15">
        <f>IF(OR(H11="",I11=""),"",I11-H11)</f>
        <v/>
      </c>
    </row>
    <row r="12" ht="78" customHeight="1">
      <c r="A12" s="16" t="inlineStr">
        <is>
          <t>Adapting to Different Content Formats</t>
        </is>
      </c>
      <c r="B12" s="17" t="inlineStr">
        <is>
          <t>Exposure to diverse text formats, such as audiobooks, e-books, and print, enhances literacy versatility. This competency fosters the ability to select and engage with different reading mediums based on accessibility, preference, and purpose.</t>
        </is>
      </c>
      <c r="C12" s="16" t="inlineStr">
        <is>
          <t>Using e-books and audiobooks</t>
        </is>
      </c>
      <c r="D12" s="17" t="inlineStr">
        <is>
          <t>The ability to effectively utilize digital reading tools, such as e-books and audiobooks, to enhance accessibility and engagement. This skill supports personalized reading habits and learning preferences.</t>
        </is>
      </c>
      <c r="E12" s="16" t="inlineStr">
        <is>
          <t>Acceptance of format diversity</t>
        </is>
      </c>
      <c r="F12" s="17" t="inlineStr">
        <is>
          <t>Acknowledging that different text formats serve different purposes and audiences, and being open to using various reading tools effectively. This attitude enhances literacy inclusivity.</t>
        </is>
      </c>
      <c r="G12" s="18" t="inlineStr">
        <is>
          <t>Q8, Q16, Q20</t>
        </is>
      </c>
      <c r="H12" s="19">
        <f>IF(COUNT('Form and Dashboard'!D17,'Form and Dashboard'!D27,'Form and Dashboard'!D31)=0,"",AVERAGE('Form and Dashboard'!D17,'Form and Dashboard'!D27,'Form and Dashboard'!D31))</f>
        <v/>
      </c>
      <c r="I12" s="19">
        <f>IF(COUNT('Form and Dashboard'!H17,'Form and Dashboard'!H27,'Form and Dashboard'!H31)=0,"",AVERAGE('Form and Dashboard'!H17,'Form and Dashboard'!H27,'Form and Dashboard'!H31))</f>
        <v/>
      </c>
      <c r="J12" s="19">
        <f>IF(OR(H12="",I12=""),"",I12-H12)</f>
        <v/>
      </c>
    </row>
    <row r="13" ht="78" customHeight="1">
      <c r="A13" s="12" t="inlineStr">
        <is>
          <t>Collaboration and Discussion on Content</t>
        </is>
      </c>
      <c r="B13" s="13" t="inlineStr">
        <is>
          <t>Engaging in discussions about reading materials promotes deeper understanding, alternative perspectives, and critical discourse. This competency emphasizes communication skills, argumentation, and the ability to articulate informed viewpoints.</t>
        </is>
      </c>
      <c r="C13" s="12" t="inlineStr">
        <is>
          <t>Engaging in discussions about texts</t>
        </is>
      </c>
      <c r="D13" s="13" t="inlineStr">
        <is>
          <t>The capacity to articulate insights, ask critical questions, and debate different interpretations of texts in group settings. This skill promotes active engagement with reading materials.</t>
        </is>
      </c>
      <c r="E13" s="12" t="inlineStr">
        <is>
          <t>Willingness to share knowledge</t>
        </is>
      </c>
      <c r="F13" s="13" t="inlineStr">
        <is>
          <t>Engaging in discussions and collaborative learning by exchanging insights, interpretations, and perspectives with peers. This attitude strengthens reading communities and discourse.</t>
        </is>
      </c>
      <c r="G13" s="14" t="inlineStr">
        <is>
          <t>Q13, Q15</t>
        </is>
      </c>
      <c r="H13" s="15">
        <f>IF(COUNT('Form and Dashboard'!D23,'Form and Dashboard'!D25)=0,"",AVERAGE('Form and Dashboard'!D23,'Form and Dashboard'!D25))</f>
        <v/>
      </c>
      <c r="I13" s="15">
        <f>IF(COUNT('Form and Dashboard'!H23,'Form and Dashboard'!H25)=0,"",AVERAGE('Form and Dashboard'!H23,'Form and Dashboard'!H25))</f>
        <v/>
      </c>
      <c r="J13" s="15">
        <f>IF(OR(H13="",I13=""),"",I13-H13)</f>
        <v/>
      </c>
    </row>
    <row r="14" ht="78" customHeight="1">
      <c r="A14" s="16" t="inlineStr">
        <is>
          <t>Digital Tools in Reading</t>
        </is>
      </c>
      <c r="B14" s="17" t="inlineStr">
        <is>
          <t>The strategic use of digital tools, including note-taking applications and accessibility features, enhances reading efficiency and comprehension. This competency enables individuals to optimize their reading experiences by leveraging technology.</t>
        </is>
      </c>
      <c r="C14" s="16" t="inlineStr">
        <is>
          <t>Using note-taking applications</t>
        </is>
      </c>
      <c r="D14" s="17" t="inlineStr">
        <is>
          <t>The ability to leverage digital tools for structuring notes, organizing ideas, and enhancing comprehension. This skill improves reading efficiency and information retention.</t>
        </is>
      </c>
      <c r="E14" s="16" t="inlineStr">
        <is>
          <t>Openness to new technologies</t>
        </is>
      </c>
      <c r="F14" s="17" t="inlineStr">
        <is>
          <t>Being receptive to innovative digital tools that support reading, comprehension, and accessibility. This attitude enables effective adaptation to evolving literacy practices.</t>
        </is>
      </c>
      <c r="G14" s="18" t="inlineStr">
        <is>
          <t>Q16, Q20</t>
        </is>
      </c>
      <c r="H14" s="19">
        <f>IF(COUNT('Form and Dashboard'!D27,'Form and Dashboard'!D31)=0,"",AVERAGE('Form and Dashboard'!D27,'Form and Dashboard'!D31))</f>
        <v/>
      </c>
      <c r="I14" s="19">
        <f>IF(COUNT('Form and Dashboard'!H27,'Form and Dashboard'!H31)=0,"",AVERAGE('Form and Dashboard'!H27,'Form and Dashboard'!H31))</f>
        <v/>
      </c>
      <c r="J14" s="19">
        <f>IF(OR(H14="",I14=""),"",I14-H14)</f>
        <v/>
      </c>
    </row>
    <row r="15" ht="78" customHeight="1">
      <c r="A15" s="12" t="inlineStr">
        <is>
          <t>Managing Reading Habits</t>
        </is>
      </c>
      <c r="B15" s="13" t="inlineStr">
        <is>
          <t>Establishing structured reading habits fosters consistency, lifelong learning, and improved cognitive engagement with texts. This competency highlights time management strategies and the development of personalized reading routines.</t>
        </is>
      </c>
      <c r="C15" s="12" t="inlineStr">
        <is>
          <t>Planning time for reading</t>
        </is>
      </c>
      <c r="D15" s="13" t="inlineStr">
        <is>
          <t>The capability to structure and allocate reading time effectively, balancing deep reading with other tasks. This skill fosters self-regulation and long-term literacy development.</t>
        </is>
      </c>
      <c r="E15" s="12" t="inlineStr">
        <is>
          <t>Conscious habit-building</t>
        </is>
      </c>
      <c r="F15" s="13" t="inlineStr">
        <is>
          <t>Taking responsibility for developing structured reading routines that enhance learning and comprehension. This attitude promotes discipline and self-directed learning.</t>
        </is>
      </c>
      <c r="G15" s="14" t="inlineStr">
        <is>
          <t>Q2, Q4, Q7, Q9, Q18, Q19</t>
        </is>
      </c>
      <c r="H15" s="15">
        <f>IF(COUNT('Form and Dashboard'!D10,'Form and Dashboard'!D12,'Form and Dashboard'!D16,'Form and Dashboard'!D18,'Form and Dashboard'!D29,'Form and Dashboard'!D30)=0,"",AVERAGE('Form and Dashboard'!D10,'Form and Dashboard'!D12,'Form and Dashboard'!D16,'Form and Dashboard'!D18,'Form and Dashboard'!D29,'Form and Dashboard'!D30))</f>
        <v/>
      </c>
      <c r="I15" s="15">
        <f>IF(COUNT('Form and Dashboard'!H10,'Form and Dashboard'!H12,'Form and Dashboard'!H16,'Form and Dashboard'!H18,'Form and Dashboard'!H29,'Form and Dashboard'!H30)=0,"",AVERAGE('Form and Dashboard'!H10,'Form and Dashboard'!H12,'Form and Dashboard'!H16,'Form and Dashboard'!H18,'Form and Dashboard'!H29,'Form and Dashboard'!H30))</f>
        <v/>
      </c>
      <c r="J15" s="15">
        <f>IF(OR(H15="",I15=""),"",I15-H15)</f>
        <v/>
      </c>
    </row>
    <row r="16" ht="78" customHeight="1">
      <c r="A16" s="16" t="inlineStr">
        <is>
          <t>Assessing Source Credibility</t>
        </is>
      </c>
      <c r="B16" s="17" t="inlineStr">
        <is>
          <t>The evaluation of authorship, publication standards, and evidence-based claims is essential for recognizing trustworthy sources. This competency encourages critical literacy skills necessary for navigating the vast and often misleading digital information landscape.</t>
        </is>
      </c>
      <c r="C16" s="16" t="inlineStr">
        <is>
          <t>Evaluating authors and sources</t>
        </is>
      </c>
      <c r="D16" s="17" t="inlineStr">
        <is>
          <t>The ability to assess the credibility of authors, publishers, and information sources to ensure reliability and accuracy. This skill is fundamental to critical literacy and academic research.</t>
        </is>
      </c>
      <c r="E16" s="16" t="inlineStr">
        <is>
          <t>Responsibility for content dissemination</t>
        </is>
      </c>
      <c r="F16" s="17" t="inlineStr">
        <is>
          <t>Recognizing the ethical implications of sharing information online and striving to promote credible, accurate, and well-researched content. This attitude reinforces digital literacy integrity.</t>
        </is>
      </c>
      <c r="G16" s="18" t="inlineStr">
        <is>
          <t>Q1, Q5</t>
        </is>
      </c>
      <c r="H16" s="19">
        <f>IF(COUNT('Form and Dashboard'!D9,'Form and Dashboard'!D13)=0,"",AVERAGE('Form and Dashboard'!D9,'Form and Dashboard'!D13))</f>
        <v/>
      </c>
      <c r="I16" s="19">
        <f>IF(COUNT('Form and Dashboard'!H9,'Form and Dashboard'!H13)=0,"",AVERAGE('Form and Dashboard'!H9,'Form and Dashboard'!H13))</f>
        <v/>
      </c>
      <c r="J16" s="19">
        <f>IF(OR(H16="",I16=""),"",I16-H16)</f>
        <v/>
      </c>
    </row>
    <row r="17" ht="78" customHeight="1">
      <c r="A17" s="12" t="inlineStr">
        <is>
          <t>Creative Content Analysis</t>
        </is>
      </c>
      <c r="B17" s="13" t="inlineStr">
        <is>
          <t>Interpretation and critical engagement with texts contribute to analytical and imaginative thinking. This competency supports creative synthesis, thematic exploration, and independent perspective development.</t>
        </is>
      </c>
      <c r="C17" s="12" t="inlineStr">
        <is>
          <t>Creating personal interpretations</t>
        </is>
      </c>
      <c r="D17" s="13" t="inlineStr">
        <is>
          <t>The skill of independently analyzing texts, identifying themes, and forming original insights. This ability encourages deeper engagement and intellectual creativity.</t>
        </is>
      </c>
      <c r="E17" s="12" t="inlineStr">
        <is>
          <t>Appreciation of reading as a tool for thinking</t>
        </is>
      </c>
      <c r="F17" s="13" t="inlineStr">
        <is>
          <t>Viewing reading as an essential skill for developing critical thinking, creativity, and problem-solving abilities. This attitude supports intellectual curiosity and exploration.</t>
        </is>
      </c>
      <c r="G17" s="14" t="inlineStr">
        <is>
          <t>Q11, Q13, Q15</t>
        </is>
      </c>
      <c r="H17" s="15">
        <f>IF(COUNT('Form and Dashboard'!D21,'Form and Dashboard'!D23,'Form and Dashboard'!D25)=0,"",AVERAGE('Form and Dashboard'!D21,'Form and Dashboard'!D23,'Form and Dashboard'!D25))</f>
        <v/>
      </c>
      <c r="I17" s="15">
        <f>IF(COUNT('Form and Dashboard'!H21,'Form and Dashboard'!H23,'Form and Dashboard'!H25)=0,"",AVERAGE('Form and Dashboard'!H21,'Form and Dashboard'!H23,'Form and Dashboard'!H25))</f>
        <v/>
      </c>
      <c r="J17" s="15">
        <f>IF(OR(H17="",I17=""),"",I17-H17)</f>
        <v/>
      </c>
    </row>
    <row r="18" ht="78" customHeight="1">
      <c r="A18" s="16" t="inlineStr">
        <is>
          <t>Digital Responsibility</t>
        </is>
      </c>
      <c r="B18" s="17" t="inlineStr">
        <is>
          <t>Ethical engagement with digital content includes respecting copyright, attributing sources, and practicing fair information sharing. This competency fosters awareness of intellectual property rights and the responsible consumption of digital media.</t>
        </is>
      </c>
      <c r="C18" s="16" t="inlineStr">
        <is>
          <t>Respecting copyright laws</t>
        </is>
      </c>
      <c r="D18" s="17" t="inlineStr">
        <is>
          <t>The capability to recognize and adhere to intellectual property rights, avoiding plagiarism and unauthorized content distribution. This skill reinforces ethical digital citizenship.</t>
        </is>
      </c>
      <c r="E18" s="16" t="inlineStr">
        <is>
          <t>Awareness of the impact of one's actions</t>
        </is>
      </c>
      <c r="F18" s="17" t="inlineStr">
        <is>
          <t>Understanding how personal reading habits, digital behaviors, and shared content influence the broader information ecosystem. This attitude fosters ethical engagement with media.</t>
        </is>
      </c>
      <c r="G18" s="18" t="inlineStr">
        <is>
          <t>Q12, Q13, Q14, Q15</t>
        </is>
      </c>
      <c r="H18" s="19">
        <f>IF(COUNT('Form and Dashboard'!D22,'Form and Dashboard'!D23,'Form and Dashboard'!D24,'Form and Dashboard'!D25)=0,"",AVERAGE('Form and Dashboard'!D22,'Form and Dashboard'!D23,'Form and Dashboard'!D24,'Form and Dashboard'!D25))</f>
        <v/>
      </c>
      <c r="I18" s="19">
        <f>IF(COUNT('Form and Dashboard'!H22,'Form and Dashboard'!H23,'Form and Dashboard'!H24,'Form and Dashboard'!H25)=0,"",AVERAGE('Form and Dashboard'!H22,'Form and Dashboard'!H23,'Form and Dashboard'!H24,'Form and Dashboard'!H25))</f>
        <v/>
      </c>
      <c r="J18" s="19">
        <f>IF(OR(H18="",I18=""),"",I18-H18)</f>
        <v/>
      </c>
    </row>
    <row r="19" ht="78" customHeight="1">
      <c r="A19" s="12" t="inlineStr">
        <is>
          <t>Hybrid Learning Strategies</t>
        </is>
      </c>
      <c r="B19" s="13" t="n"/>
      <c r="C19" s="12" t="inlineStr">
        <is>
          <t>Implementing hybrid learning strategies</t>
        </is>
      </c>
      <c r="D19" s="13" t="inlineStr">
        <is>
          <t>The ability to integrate digital and traditional reading methods to optimize comprehension and engagement. This skill is essential for educators and learners adapting to diverse literacy environments.</t>
        </is>
      </c>
      <c r="E19" s="12" t="n"/>
      <c r="F19" s="13" t="n"/>
      <c r="G19" s="14" t="inlineStr">
        <is>
          <t>Q3, Q8, Q9, Q16, Q18, Q19, Q20</t>
        </is>
      </c>
      <c r="H19" s="15">
        <f>IF(COUNT('Form and Dashboard'!D11,'Form and Dashboard'!D17,'Form and Dashboard'!D18,'Form and Dashboard'!D27,'Form and Dashboard'!D29,'Form and Dashboard'!D30,'Form and Dashboard'!D31)=0,"",AVERAGE('Form and Dashboard'!D11,'Form and Dashboard'!D17,'Form and Dashboard'!D18,'Form and Dashboard'!D27,'Form and Dashboard'!D29,'Form and Dashboard'!D30,'Form and Dashboard'!D31))</f>
        <v/>
      </c>
      <c r="I19" s="15">
        <f>IF(COUNT('Form and Dashboard'!H11,'Form and Dashboard'!H17,'Form and Dashboard'!H18,'Form and Dashboard'!H27,'Form and Dashboard'!H29,'Form and Dashboard'!H30,'Form and Dashboard'!H31)=0,"",AVERAGE('Form and Dashboard'!H11,'Form and Dashboard'!H17,'Form and Dashboard'!H18,'Form and Dashboard'!H27,'Form and Dashboard'!H29,'Form and Dashboard'!H30,'Form and Dashboard'!H31))</f>
        <v/>
      </c>
      <c r="J19" s="15">
        <f>IF(OR(H19="",I19=""),"",I19-H19)</f>
        <v/>
      </c>
    </row>
  </sheetData>
  <sheetProtection selectLockedCells="1" selectUnlockedCells="0" sheet="1" objects="1" insertRows="1" insertHyperlinks="1" autoFilter="1" scenarios="1" formatColumns="1" deleteColumns="1" insertColumns="1" pivotTables="1" deleteRows="1" formatCells="1" formatRows="1" sort="1" password="94C9"/>
  <mergeCells count="1">
    <mergeCell ref="B1:I2"/>
  </mergeCells>
  <conditionalFormatting sqref="H5:I19">
    <cfRule type="cellIs" priority="1" operator="between" dxfId="0">
      <formula>1</formula>
      <formula>1.9999</formula>
    </cfRule>
    <cfRule type="cellIs" priority="2" operator="between" dxfId="1">
      <formula>2</formula>
      <formula>2.9999</formula>
    </cfRule>
    <cfRule type="cellIs" priority="3" operator="between" dxfId="2">
      <formula>3</formula>
      <formula>3.9999</formula>
    </cfRule>
    <cfRule type="cellIs" priority="4" operator="between" dxfId="3">
      <formula>4</formula>
      <formula>5</formula>
    </cfRule>
  </conditionalFormatting>
  <pageMargins left="0.3" right="0.3" top="0.4" bottom="0.4" header="0.2" footer="0.2"/>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O31"/>
  <sheetViews>
    <sheetView showGridLines="0" workbookViewId="0"/>
  </sheetViews>
  <sheetFormatPr baseColWidth="8" defaultRowHeight="15"/>
  <cols>
    <col width="4" customWidth="1" min="1" max="1"/>
    <col width="24" customWidth="1" min="2" max="2"/>
    <col width="70" customWidth="1" min="3" max="3"/>
    <col width="12" customWidth="1" min="4" max="4"/>
    <col width="3" customWidth="1" min="5" max="5"/>
    <col width="24" customWidth="1" min="6" max="6"/>
    <col width="70" customWidth="1" min="7" max="7"/>
    <col width="12" customWidth="1" min="8" max="8"/>
    <col width="3" customWidth="1" min="9" max="9"/>
    <col width="36" customWidth="1" min="10" max="10"/>
    <col width="13" customWidth="1" min="11" max="11"/>
    <col width="13" customWidth="1" min="12" max="12"/>
    <col width="13" customWidth="1" min="13" max="13"/>
    <col width="9" customWidth="1" min="14" max="14"/>
    <col hidden="1" width="10" customWidth="1" min="15" max="15"/>
  </cols>
  <sheetData>
    <row r="1" ht="45" customHeight="1">
      <c r="A1" s="10" t="n"/>
      <c r="B1" s="45" t="n"/>
      <c r="C1" s="10" t="n"/>
      <c r="D1" s="52" t="n"/>
      <c r="E1" s="52" t="n"/>
      <c r="F1" s="52" t="n"/>
      <c r="G1" s="52" t="n"/>
      <c r="H1" s="52" t="n"/>
      <c r="I1" s="52" t="n"/>
      <c r="J1" s="52" t="n"/>
      <c r="K1" s="52" t="n"/>
      <c r="L1" s="52" t="n"/>
      <c r="M1" s="53" t="n"/>
      <c r="N1" s="45" t="n"/>
    </row>
    <row r="2" ht="45" customHeight="1">
      <c r="A2" s="45" t="n"/>
      <c r="B2" s="45" t="n"/>
      <c r="C2" s="54" t="n"/>
      <c r="D2" s="55" t="n"/>
      <c r="E2" s="55" t="n"/>
      <c r="F2" s="55" t="n"/>
      <c r="G2" s="55" t="n"/>
      <c r="H2" s="55" t="n"/>
      <c r="I2" s="55" t="n"/>
      <c r="J2" s="55" t="n"/>
      <c r="K2" s="55" t="n"/>
      <c r="L2" s="55" t="n"/>
      <c r="M2" s="56" t="n"/>
      <c r="N2" s="45" t="n"/>
    </row>
    <row r="3">
      <c r="A3" s="20" t="inlineStr">
        <is>
          <t>Scale: 1 = Not at all, 2 = A little, 3 = Sometimes, 4 = Often, 5 = Very well</t>
        </is>
      </c>
      <c r="B3" s="40" t="n"/>
      <c r="C3" s="40" t="n"/>
      <c r="D3" s="40" t="n"/>
      <c r="E3" s="40" t="n"/>
      <c r="F3" s="40" t="n"/>
      <c r="G3" s="40" t="n"/>
      <c r="H3" s="41" t="n"/>
      <c r="J3" s="21" t="inlineStr">
        <is>
          <t>Section summary</t>
        </is>
      </c>
      <c r="K3" s="42" t="n"/>
      <c r="L3" s="42" t="n"/>
      <c r="M3" s="43" t="n"/>
    </row>
    <row r="4">
      <c r="J4" s="22" t="inlineStr">
        <is>
          <t>Section</t>
        </is>
      </c>
      <c r="K4" s="22" t="inlineStr">
        <is>
          <t>PRE</t>
        </is>
      </c>
      <c r="L4" s="22" t="inlineStr">
        <is>
          <t>POST</t>
        </is>
      </c>
      <c r="M4" s="22" t="inlineStr">
        <is>
          <t>Change</t>
        </is>
      </c>
    </row>
    <row r="5">
      <c r="B5" s="23" t="inlineStr">
        <is>
          <t>PRE</t>
        </is>
      </c>
      <c r="C5" s="42" t="n"/>
      <c r="D5" s="43" t="n"/>
      <c r="F5" s="23" t="inlineStr">
        <is>
          <t>POST</t>
        </is>
      </c>
      <c r="G5" s="42" t="n"/>
      <c r="H5" s="43" t="n"/>
      <c r="J5" s="24" t="inlineStr">
        <is>
          <t>Hybrid Reading &amp; Attitudes</t>
        </is>
      </c>
      <c r="K5" s="25">
        <f>IF(COUNT(D9:D13)=0,"",AVERAGE(D9:D13))</f>
        <v/>
      </c>
      <c r="L5" s="25">
        <f>IF(COUNT(H9:H13)=0,"",AVERAGE(H9:H13))</f>
        <v/>
      </c>
      <c r="M5" s="25">
        <f>IF(OR(K5="",L5=""),"",L5-K5)</f>
        <v/>
      </c>
      <c r="O5" t="inlineStr">
        <is>
          <t>Hybrid Reading</t>
        </is>
      </c>
    </row>
    <row r="6">
      <c r="J6" s="26" t="inlineStr">
        <is>
          <t>Reading for Body and Mind</t>
        </is>
      </c>
      <c r="K6" s="27">
        <f>IF(COUNT(D15:D19)=0,"",AVERAGE(D15:D19))</f>
        <v/>
      </c>
      <c r="L6" s="27">
        <f>IF(COUNT(H15:H19)=0,"",AVERAGE(H15:H19))</f>
        <v/>
      </c>
      <c r="M6" s="27">
        <f>IF(OR(K6="",L6=""),"",L6-K6)</f>
        <v/>
      </c>
      <c r="O6" t="inlineStr">
        <is>
          <t>Body &amp; Mind</t>
        </is>
      </c>
    </row>
    <row r="7">
      <c r="J7" s="24" t="inlineStr">
        <is>
          <t>Creative Content Analysis &amp; Digital Responsibility</t>
        </is>
      </c>
      <c r="K7" s="25">
        <f>IF(COUNT(D21:D25)=0,"",AVERAGE(D21:D25))</f>
        <v/>
      </c>
      <c r="L7" s="25">
        <f>IF(COUNT(H21:H25)=0,"",AVERAGE(H21:H25))</f>
        <v/>
      </c>
      <c r="M7" s="25">
        <f>IF(OR(K7="",L7=""),"",L7-K7)</f>
        <v/>
      </c>
      <c r="O7" t="inlineStr">
        <is>
          <t>Digital Responsibility</t>
        </is>
      </c>
    </row>
    <row r="8">
      <c r="B8" s="28" t="inlineStr">
        <is>
          <t>Hybrid Reading &amp; Attitudes</t>
        </is>
      </c>
      <c r="C8" s="42" t="n"/>
      <c r="D8" s="43" t="n"/>
      <c r="F8" s="28" t="inlineStr">
        <is>
          <t>Hybrid Reading &amp; Attitudes</t>
        </is>
      </c>
      <c r="G8" s="42" t="n"/>
      <c r="H8" s="43" t="n"/>
      <c r="J8" s="26" t="inlineStr">
        <is>
          <t>Exploring Digital Reading Futures</t>
        </is>
      </c>
      <c r="K8" s="27">
        <f>IF(COUNT(D27:D31)=0,"",AVERAGE(D27:D31))</f>
        <v/>
      </c>
      <c r="L8" s="27">
        <f>IF(COUNT(H27:H31)=0,"",AVERAGE(H27:H31))</f>
        <v/>
      </c>
      <c r="M8" s="27">
        <f>IF(OR(K8="",L8=""),"",L8-K8)</f>
        <v/>
      </c>
      <c r="O8" t="inlineStr">
        <is>
          <t>Digital Reading Futures</t>
        </is>
      </c>
    </row>
    <row r="9" ht="48" customHeight="1">
      <c r="B9" s="13" t="inlineStr">
        <is>
          <t>Hybrid Reading &amp; Attitudes</t>
        </is>
      </c>
      <c r="C9" s="17" t="inlineStr">
        <is>
          <t>How confident do you feel in evaluating the credibility and purpose of online content (e.g., articles, social media posts, blogs)?</t>
        </is>
      </c>
      <c r="D9" s="44" t="n"/>
      <c r="F9" s="13" t="inlineStr">
        <is>
          <t>Hybrid Reading &amp; Attitudes</t>
        </is>
      </c>
      <c r="G9" s="17" t="inlineStr">
        <is>
          <t>How confident do you feel in evaluating the credibility and purpose of online content (e.g., articles, social media posts, blogs)?</t>
        </is>
      </c>
      <c r="H9" s="44" t="n"/>
    </row>
    <row r="10" ht="48" customHeight="1">
      <c r="B10" s="13" t="inlineStr">
        <is>
          <t>Hybrid Reading &amp; Attitudes</t>
        </is>
      </c>
      <c r="C10" s="17" t="inlineStr">
        <is>
          <t>When reading digitally, how often do you intentionally avoid distractions like notifications or multitasking?</t>
        </is>
      </c>
      <c r="D10" s="44" t="n"/>
      <c r="F10" s="13" t="inlineStr">
        <is>
          <t>Hybrid Reading &amp; Attitudes</t>
        </is>
      </c>
      <c r="G10" s="17" t="inlineStr">
        <is>
          <t>When reading digitally, how often do you intentionally avoid distractions like notifications or multitasking?</t>
        </is>
      </c>
      <c r="H10" s="44" t="n"/>
    </row>
    <row r="11" ht="48" customHeight="1">
      <c r="B11" s="13" t="inlineStr">
        <is>
          <t>Hybrid Reading &amp; Attitudes</t>
        </is>
      </c>
      <c r="C11" s="17" t="inlineStr">
        <is>
          <t>To what extent do you apply traditional reading strategies (like highlighting, summarizing, or slowing down) when reading online?</t>
        </is>
      </c>
      <c r="D11" s="44" t="n"/>
      <c r="F11" s="13" t="inlineStr">
        <is>
          <t>Hybrid Reading &amp; Attitudes</t>
        </is>
      </c>
      <c r="G11" s="17" t="inlineStr">
        <is>
          <t>To what extent do you apply traditional reading strategies (like highlighting, summarizing, or slowing down) when reading online?</t>
        </is>
      </c>
      <c r="H11" s="44" t="n"/>
    </row>
    <row r="12" ht="48" customHeight="1">
      <c r="B12" s="13" t="inlineStr">
        <is>
          <t>Hybrid Reading &amp; Attitudes</t>
        </is>
      </c>
      <c r="C12" s="17" t="inlineStr">
        <is>
          <t>How often do you reflect on your digital reading habits (e.g., pace, focus, sources) and make adjustments to improve comprehension?</t>
        </is>
      </c>
      <c r="D12" s="44" t="n"/>
      <c r="F12" s="13" t="inlineStr">
        <is>
          <t>Hybrid Reading &amp; Attitudes</t>
        </is>
      </c>
      <c r="G12" s="17" t="inlineStr">
        <is>
          <t>How often do you reflect on your digital reading habits (e.g., pace, focus, sources) and make adjustments to improve comprehension?</t>
        </is>
      </c>
      <c r="H12" s="44" t="n"/>
    </row>
    <row r="13" ht="48" customHeight="1">
      <c r="B13" s="13" t="inlineStr">
        <is>
          <t>Hybrid Reading &amp; Attitudes</t>
        </is>
      </c>
      <c r="C13" s="17" t="inlineStr">
        <is>
          <t>How aware are you of the impact of algorithms, clickbait, or content personalization on what you read online?</t>
        </is>
      </c>
      <c r="D13" s="44" t="n"/>
      <c r="F13" s="13" t="inlineStr">
        <is>
          <t>Hybrid Reading &amp; Attitudes</t>
        </is>
      </c>
      <c r="G13" s="17" t="inlineStr">
        <is>
          <t>How aware are you of the impact of algorithms, clickbait, or content personalization on what you read online?</t>
        </is>
      </c>
      <c r="H13" s="44" t="n"/>
    </row>
    <row r="14">
      <c r="B14" s="30" t="inlineStr">
        <is>
          <t>Reading for Body and Mind</t>
        </is>
      </c>
      <c r="C14" s="42" t="n"/>
      <c r="D14" s="43" t="n"/>
      <c r="F14" s="30" t="inlineStr">
        <is>
          <t>Reading for Body and Mind</t>
        </is>
      </c>
      <c r="G14" s="42" t="n"/>
      <c r="H14" s="43" t="n"/>
    </row>
    <row r="15" ht="48" customHeight="1">
      <c r="B15" s="13" t="inlineStr">
        <is>
          <t>Reading for Body and Mind</t>
        </is>
      </c>
      <c r="C15" s="17" t="inlineStr">
        <is>
          <t>How often do you think about your body’s comfort (posture, lighting, eye strain) when reading, either on a screen or on paper?</t>
        </is>
      </c>
      <c r="D15" s="44" t="n"/>
      <c r="F15" s="13" t="inlineStr">
        <is>
          <t>Reading for Body and Mind</t>
        </is>
      </c>
      <c r="G15" s="17" t="inlineStr">
        <is>
          <t>How often do you think about your body’s comfort (posture, lighting, eye strain) when reading, either on a screen or on paper?</t>
        </is>
      </c>
      <c r="H15" s="44" t="n"/>
    </row>
    <row r="16" ht="48" customHeight="1">
      <c r="B16" s="13" t="inlineStr">
        <is>
          <t>Reading for Body and Mind</t>
        </is>
      </c>
      <c r="C16" s="17" t="inlineStr">
        <is>
          <t>When reading for a long time, how likely are you to take intentional breaks or move your body to reset focus and energy?</t>
        </is>
      </c>
      <c r="D16" s="44" t="n"/>
      <c r="F16" s="13" t="inlineStr">
        <is>
          <t>Reading for Body and Mind</t>
        </is>
      </c>
      <c r="G16" s="17" t="inlineStr">
        <is>
          <t>When reading for a long time, how likely are you to take intentional breaks or move your body to reset focus and energy?</t>
        </is>
      </c>
      <c r="H16" s="44" t="n"/>
    </row>
    <row r="17" ht="48" customHeight="1">
      <c r="B17" s="13" t="inlineStr">
        <is>
          <t>Reading for Body and Mind</t>
        </is>
      </c>
      <c r="C17" s="17" t="inlineStr">
        <is>
          <t>How confident do you feel in choosing between digital or paper reading formats based on your task, mood, or energy level?</t>
        </is>
      </c>
      <c r="D17" s="44" t="n"/>
      <c r="F17" s="13" t="inlineStr">
        <is>
          <t>Reading for Body and Mind</t>
        </is>
      </c>
      <c r="G17" s="17" t="inlineStr">
        <is>
          <t>How confident do you feel in choosing between digital or paper reading formats based on your task, mood, or energy level?</t>
        </is>
      </c>
      <c r="H17" s="44" t="n"/>
    </row>
    <row r="18" ht="48" customHeight="1">
      <c r="B18" s="13" t="inlineStr">
        <is>
          <t>Reading for Body and Mind</t>
        </is>
      </c>
      <c r="C18" s="17" t="inlineStr">
        <is>
          <t>To what extent do you prepare your environment to feel calm and focused before reading (e.g., quiet space, lighting, routine)?</t>
        </is>
      </c>
      <c r="D18" s="44" t="n"/>
      <c r="F18" s="13" t="inlineStr">
        <is>
          <t>Reading for Body and Mind</t>
        </is>
      </c>
      <c r="G18" s="17" t="inlineStr">
        <is>
          <t>To what extent do you prepare your environment to feel calm and focused before reading (e.g., quiet space, lighting, routine)?</t>
        </is>
      </c>
      <c r="H18" s="44" t="n"/>
    </row>
    <row r="19" ht="48" customHeight="1">
      <c r="B19" s="13" t="inlineStr">
        <is>
          <t>Reading for Body and Mind</t>
        </is>
      </c>
      <c r="C19" s="17" t="inlineStr">
        <is>
          <t>How aware are you of the emotional and physical effects that different reading habits have on your well-being?</t>
        </is>
      </c>
      <c r="D19" s="44" t="n"/>
      <c r="F19" s="13" t="inlineStr">
        <is>
          <t>Reading for Body and Mind</t>
        </is>
      </c>
      <c r="G19" s="17" t="inlineStr">
        <is>
          <t>How aware are you of the emotional and physical effects that different reading habits have on your well-being?</t>
        </is>
      </c>
      <c r="H19" s="44" t="n"/>
    </row>
    <row r="20">
      <c r="B20" s="28" t="inlineStr">
        <is>
          <t>Creative Content Analysis &amp; Digital Responsibility</t>
        </is>
      </c>
      <c r="C20" s="42" t="n"/>
      <c r="D20" s="43" t="n"/>
      <c r="F20" s="28" t="inlineStr">
        <is>
          <t>Creative Content Analysis &amp; Digital Responsibility</t>
        </is>
      </c>
      <c r="G20" s="42" t="n"/>
      <c r="H20" s="43" t="n"/>
    </row>
    <row r="21" ht="48" customHeight="1">
      <c r="B21" s="13" t="inlineStr">
        <is>
          <t>Creative Content Analysis &amp; Digital Responsibility</t>
        </is>
      </c>
      <c r="C21" s="17" t="inlineStr">
        <is>
          <t>How confident are you in analysing the meaning or message of content shared online (e.g., videos, memes, posts)?</t>
        </is>
      </c>
      <c r="D21" s="44" t="n"/>
      <c r="F21" s="13" t="inlineStr">
        <is>
          <t>Creative Content Analysis &amp; Digital Responsibility</t>
        </is>
      </c>
      <c r="G21" s="17" t="inlineStr">
        <is>
          <t>How confident are you in analysing the meaning or message of content shared online (e.g., videos, memes, posts)?</t>
        </is>
      </c>
      <c r="H21" s="44" t="n"/>
    </row>
    <row r="22" ht="48" customHeight="1">
      <c r="B22" s="13" t="inlineStr">
        <is>
          <t>Creative Content Analysis &amp; Digital Responsibility</t>
        </is>
      </c>
      <c r="C22" s="17" t="inlineStr">
        <is>
          <t>When you post, share, or remix something online, how often do you think about the original creator’s intent or rights?</t>
        </is>
      </c>
      <c r="D22" s="44" t="n"/>
      <c r="F22" s="13" t="inlineStr">
        <is>
          <t>Creative Content Analysis &amp; Digital Responsibility</t>
        </is>
      </c>
      <c r="G22" s="17" t="inlineStr">
        <is>
          <t>When you post, share, or remix something online, how often do you think about the original creator’s intent or rights?</t>
        </is>
      </c>
      <c r="H22" s="44" t="n"/>
    </row>
    <row r="23" ht="48" customHeight="1">
      <c r="B23" s="13" t="inlineStr">
        <is>
          <t>Creative Content Analysis &amp; Digital Responsibility</t>
        </is>
      </c>
      <c r="C23" s="17" t="inlineStr">
        <is>
          <t>How often do you consider the tone and audience of your own digital communication before posting or replying?</t>
        </is>
      </c>
      <c r="D23" s="44" t="n"/>
      <c r="F23" s="13" t="inlineStr">
        <is>
          <t>Creative Content Analysis &amp; Digital Responsibility</t>
        </is>
      </c>
      <c r="G23" s="17" t="inlineStr">
        <is>
          <t>How often do you consider the tone and audience of your own digital communication before posting or replying?</t>
        </is>
      </c>
      <c r="H23" s="44" t="n"/>
    </row>
    <row r="24" ht="48" customHeight="1">
      <c r="B24" s="13" t="inlineStr">
        <is>
          <t>Creative Content Analysis &amp; Digital Responsibility</t>
        </is>
      </c>
      <c r="C24" s="17" t="inlineStr">
        <is>
          <t>How familiar are you with legal or ethical guidelines for reusing content (e.g., copyright, Creative Commons)?</t>
        </is>
      </c>
      <c r="D24" s="44" t="n"/>
      <c r="F24" s="13" t="inlineStr">
        <is>
          <t>Creative Content Analysis &amp; Digital Responsibility</t>
        </is>
      </c>
      <c r="G24" s="17" t="inlineStr">
        <is>
          <t>How familiar are you with legal or ethical guidelines for reusing content (e.g., copyright, Creative Commons)?</t>
        </is>
      </c>
      <c r="H24" s="44" t="n"/>
    </row>
    <row r="25" ht="48" customHeight="1">
      <c r="B25" s="13" t="inlineStr">
        <is>
          <t>Creative Content Analysis &amp; Digital Responsibility</t>
        </is>
      </c>
      <c r="C25" s="17" t="inlineStr">
        <is>
          <t>To what extent do you feel your online communication contributes to respectful and meaningful digital culture?</t>
        </is>
      </c>
      <c r="D25" s="44" t="n"/>
      <c r="F25" s="13" t="inlineStr">
        <is>
          <t>Creative Content Analysis &amp; Digital Responsibility</t>
        </is>
      </c>
      <c r="G25" s="17" t="inlineStr">
        <is>
          <t>To what extent do you feel your online communication contributes to respectful and meaningful digital culture?</t>
        </is>
      </c>
      <c r="H25" s="44" t="n"/>
    </row>
    <row r="26">
      <c r="B26" s="30" t="inlineStr">
        <is>
          <t>Exploring Digital Reading Futures</t>
        </is>
      </c>
      <c r="C26" s="42" t="n"/>
      <c r="D26" s="43" t="n"/>
      <c r="F26" s="30" t="inlineStr">
        <is>
          <t>Exploring Digital Reading Futures</t>
        </is>
      </c>
      <c r="G26" s="42" t="n"/>
      <c r="H26" s="43" t="n"/>
    </row>
    <row r="27" ht="48" customHeight="1">
      <c r="B27" s="13" t="inlineStr">
        <is>
          <t>Exploring Digital Reading Futures</t>
        </is>
      </c>
      <c r="C27" s="17" t="inlineStr">
        <is>
          <t>How confident are you in choosing the best digital format (e.g., AI summary, audiobook, e-book) based on your reading goal (e.g., relaxing, studying, understanding deeply)?</t>
        </is>
      </c>
      <c r="D27" s="44" t="n"/>
      <c r="F27" s="13" t="inlineStr">
        <is>
          <t>Exploring Digital Reading Futures</t>
        </is>
      </c>
      <c r="G27" s="17" t="inlineStr">
        <is>
          <t>How confident are you in choosing the best digital format (e.g., AI summary, audiobook, e-book) based on your reading goal (e.g., relaxing, studying, understanding deeply)?</t>
        </is>
      </c>
      <c r="H27" s="44" t="n"/>
    </row>
    <row r="28" ht="48" customHeight="1">
      <c r="B28" s="13" t="inlineStr">
        <is>
          <t>Exploring Digital Reading Futures</t>
        </is>
      </c>
      <c r="C28" s="17" t="inlineStr">
        <is>
          <t>How often do you reflect on how your attention, memory, or emotions are affected by different types of digital content or platforms (e.g., BookTok, apps, immersive e-books)?</t>
        </is>
      </c>
      <c r="D28" s="44" t="n"/>
      <c r="F28" s="13" t="inlineStr">
        <is>
          <t>Exploring Digital Reading Futures</t>
        </is>
      </c>
      <c r="G28" s="17" t="inlineStr">
        <is>
          <t>How often do you reflect on how your attention, memory, or emotions are affected by different types of digital content or platforms (e.g., BookTok, apps, immersive e-books)?</t>
        </is>
      </c>
      <c r="H28" s="44" t="n"/>
    </row>
    <row r="29" ht="48" customHeight="1">
      <c r="B29" s="13" t="inlineStr">
        <is>
          <t>Exploring Digital Reading Futures</t>
        </is>
      </c>
      <c r="C29" s="17" t="inlineStr">
        <is>
          <t>To what extent do you feel in control of your reading environment (e.g., limiting distractions, setting screen boundaries, creating a reading routine)?</t>
        </is>
      </c>
      <c r="D29" s="44" t="n"/>
      <c r="F29" s="13" t="inlineStr">
        <is>
          <t>Exploring Digital Reading Futures</t>
        </is>
      </c>
      <c r="G29" s="17" t="inlineStr">
        <is>
          <t>To what extent do you feel in control of your reading environment (e.g., limiting distractions, setting screen boundaries, creating a reading routine)?</t>
        </is>
      </c>
      <c r="H29" s="44" t="n"/>
    </row>
    <row r="30" ht="48" customHeight="1">
      <c r="B30" s="13" t="inlineStr">
        <is>
          <t>Exploring Digital Reading Futures</t>
        </is>
      </c>
      <c r="C30" s="17" t="inlineStr">
        <is>
          <t>How familiar are you with strategies for maintaining digital well-being while reading (e.g., digital detox, mindful reading, customising notification settings)?</t>
        </is>
      </c>
      <c r="D30" s="44" t="n"/>
      <c r="F30" s="13" t="inlineStr">
        <is>
          <t>Exploring Digital Reading Futures</t>
        </is>
      </c>
      <c r="G30" s="17" t="inlineStr">
        <is>
          <t>How familiar are you with strategies for maintaining digital well-being while reading (e.g., digital detox, mindful reading, customising notification settings)?</t>
        </is>
      </c>
      <c r="H30" s="44" t="n"/>
    </row>
    <row r="31" ht="48" customHeight="1">
      <c r="B31" s="13" t="inlineStr">
        <is>
          <t>Exploring Digital Reading Futures</t>
        </is>
      </c>
      <c r="C31" s="17" t="inlineStr">
        <is>
          <t>How willing are you to experiment with new digital reading tools or formats in a way that supports focus, creativity, or personal values?</t>
        </is>
      </c>
      <c r="D31" s="44" t="n"/>
      <c r="F31" s="13" t="inlineStr">
        <is>
          <t>Exploring Digital Reading Futures</t>
        </is>
      </c>
      <c r="G31" s="17" t="inlineStr">
        <is>
          <t>How willing are you to experiment with new digital reading tools or formats in a way that supports focus, creativity, or personal values?</t>
        </is>
      </c>
      <c r="H31" s="44" t="n"/>
    </row>
  </sheetData>
  <sheetProtection selectLockedCells="1" selectUnlockedCells="0" sheet="1" objects="1" insertRows="1" insertHyperlinks="1" autoFilter="1" scenarios="1" formatColumns="1" deleteColumns="1" insertColumns="1" pivotTables="1" deleteRows="1" formatCells="1" formatRows="1" sort="1" password="94C9"/>
  <mergeCells count="13">
    <mergeCell ref="F20:H20"/>
    <mergeCell ref="A3:H3"/>
    <mergeCell ref="B5:D5"/>
    <mergeCell ref="B14:D14"/>
    <mergeCell ref="F5:H5"/>
    <mergeCell ref="F14:H14"/>
    <mergeCell ref="B8:D8"/>
    <mergeCell ref="J3:M3"/>
    <mergeCell ref="B26:D26"/>
    <mergeCell ref="F8:H8"/>
    <mergeCell ref="F26:H26"/>
    <mergeCell ref="C1:M2"/>
    <mergeCell ref="B20:D20"/>
  </mergeCells>
  <conditionalFormatting sqref="K5:L8">
    <cfRule type="cellIs" priority="1" operator="between" dxfId="0">
      <formula>1</formula>
      <formula>1.9999</formula>
    </cfRule>
    <cfRule type="cellIs" priority="2" operator="between" dxfId="1">
      <formula>2</formula>
      <formula>2.9999</formula>
    </cfRule>
    <cfRule type="cellIs" priority="3" operator="between" dxfId="2">
      <formula>3</formula>
      <formula>3.9999</formula>
    </cfRule>
    <cfRule type="cellIs" priority="4" operator="between" dxfId="3">
      <formula>4</formula>
      <formula>5</formula>
    </cfRule>
  </conditionalFormatting>
  <conditionalFormatting sqref="D9:D13">
    <cfRule type="cellIs" priority="5" operator="between" dxfId="0">
      <formula>1</formula>
      <formula>1.9999</formula>
    </cfRule>
    <cfRule type="cellIs" priority="6" operator="between" dxfId="1">
      <formula>2</formula>
      <formula>2.9999</formula>
    </cfRule>
    <cfRule type="cellIs" priority="7" operator="between" dxfId="2">
      <formula>3</formula>
      <formula>3.9999</formula>
    </cfRule>
    <cfRule type="cellIs" priority="8" operator="between" dxfId="3">
      <formula>4</formula>
      <formula>5</formula>
    </cfRule>
  </conditionalFormatting>
  <conditionalFormatting sqref="D15:D19">
    <cfRule type="cellIs" priority="9" operator="between" dxfId="0">
      <formula>1</formula>
      <formula>1.9999</formula>
    </cfRule>
    <cfRule type="cellIs" priority="10" operator="between" dxfId="1">
      <formula>2</formula>
      <formula>2.9999</formula>
    </cfRule>
    <cfRule type="cellIs" priority="11" operator="between" dxfId="2">
      <formula>3</formula>
      <formula>3.9999</formula>
    </cfRule>
    <cfRule type="cellIs" priority="12" operator="between" dxfId="3">
      <formula>4</formula>
      <formula>5</formula>
    </cfRule>
  </conditionalFormatting>
  <conditionalFormatting sqref="D21:D25">
    <cfRule type="cellIs" priority="13" operator="between" dxfId="0">
      <formula>1</formula>
      <formula>1.9999</formula>
    </cfRule>
    <cfRule type="cellIs" priority="14" operator="between" dxfId="1">
      <formula>2</formula>
      <formula>2.9999</formula>
    </cfRule>
    <cfRule type="cellIs" priority="15" operator="between" dxfId="2">
      <formula>3</formula>
      <formula>3.9999</formula>
    </cfRule>
    <cfRule type="cellIs" priority="16" operator="between" dxfId="3">
      <formula>4</formula>
      <formula>5</formula>
    </cfRule>
  </conditionalFormatting>
  <conditionalFormatting sqref="D27:D31">
    <cfRule type="cellIs" priority="17" operator="between" dxfId="0">
      <formula>1</formula>
      <formula>1.9999</formula>
    </cfRule>
    <cfRule type="cellIs" priority="18" operator="between" dxfId="1">
      <formula>2</formula>
      <formula>2.9999</formula>
    </cfRule>
    <cfRule type="cellIs" priority="19" operator="between" dxfId="2">
      <formula>3</formula>
      <formula>3.9999</formula>
    </cfRule>
    <cfRule type="cellIs" priority="20" operator="between" dxfId="3">
      <formula>4</formula>
      <formula>5</formula>
    </cfRule>
  </conditionalFormatting>
  <conditionalFormatting sqref="H9:H13">
    <cfRule type="cellIs" priority="21" operator="between" dxfId="0">
      <formula>1</formula>
      <formula>1.9999</formula>
    </cfRule>
    <cfRule type="cellIs" priority="22" operator="between" dxfId="1">
      <formula>2</formula>
      <formula>2.9999</formula>
    </cfRule>
    <cfRule type="cellIs" priority="23" operator="between" dxfId="2">
      <formula>3</formula>
      <formula>3.9999</formula>
    </cfRule>
    <cfRule type="cellIs" priority="24" operator="between" dxfId="3">
      <formula>4</formula>
      <formula>5</formula>
    </cfRule>
  </conditionalFormatting>
  <conditionalFormatting sqref="H15:H19">
    <cfRule type="cellIs" priority="25" operator="between" dxfId="0">
      <formula>1</formula>
      <formula>1.9999</formula>
    </cfRule>
    <cfRule type="cellIs" priority="26" operator="between" dxfId="1">
      <formula>2</formula>
      <formula>2.9999</formula>
    </cfRule>
    <cfRule type="cellIs" priority="27" operator="between" dxfId="2">
      <formula>3</formula>
      <formula>3.9999</formula>
    </cfRule>
    <cfRule type="cellIs" priority="28" operator="between" dxfId="3">
      <formula>4</formula>
      <formula>5</formula>
    </cfRule>
  </conditionalFormatting>
  <conditionalFormatting sqref="H21:H25">
    <cfRule type="cellIs" priority="29" operator="between" dxfId="0">
      <formula>1</formula>
      <formula>1.9999</formula>
    </cfRule>
    <cfRule type="cellIs" priority="30" operator="between" dxfId="1">
      <formula>2</formula>
      <formula>2.9999</formula>
    </cfRule>
    <cfRule type="cellIs" priority="31" operator="between" dxfId="2">
      <formula>3</formula>
      <formula>3.9999</formula>
    </cfRule>
    <cfRule type="cellIs" priority="32" operator="between" dxfId="3">
      <formula>4</formula>
      <formula>5</formula>
    </cfRule>
  </conditionalFormatting>
  <conditionalFormatting sqref="H27:H31">
    <cfRule type="cellIs" priority="33" operator="between" dxfId="0">
      <formula>1</formula>
      <formula>1.9999</formula>
    </cfRule>
    <cfRule type="cellIs" priority="34" operator="between" dxfId="1">
      <formula>2</formula>
      <formula>2.9999</formula>
    </cfRule>
    <cfRule type="cellIs" priority="35" operator="between" dxfId="2">
      <formula>3</formula>
      <formula>3.9999</formula>
    </cfRule>
    <cfRule type="cellIs" priority="36" operator="between" dxfId="3">
      <formula>4</formula>
      <formula>5</formula>
    </cfRule>
  </conditionalFormatting>
  <dataValidations count="1">
    <dataValidation sqref="D9 D10 D11 D12 D13 D15 D16 D17 D18 D19 D21 D22 D23 D24 D25 D27 D28 D29 D30 D31 H9 H10 H11 H12 H13 H15 H16 H17 H18 H19 H21 H22 H23 H24 H25 H27 H28 H29 H30 H31" showDropDown="0" showInputMessage="1" showErrorMessage="1" allowBlank="1" errorTitle="Invalid score" error="Enter a whole number from 1 to 5." promptTitle="1-5" prompt="Enter a whole number from 1 to 5." type="whole" errorStyle="stop" operator="between">
      <formula1>1</formula1>
      <formula2>5</formula2>
    </dataValidation>
  </dataValidations>
  <pageMargins left="0.3" right="0.3" top="0.4" bottom="0.4" header="0.2" footer="0.2"/>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2026-07-28T13:54:07Z</dcterms:created>
  <dcterms:modified xmlns:dcterms="http://purl.org/dc/terms/" xmlns:xsi="http://www.w3.org/2001/XMLSchema-instance" xsi:type="dcterms:W3CDTF">2026-07-28T14:33:12Z</dcterms:modified>
</cp:coreProperties>
</file>